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00" windowHeight="8190" activeTab="1"/>
  </bookViews>
  <sheets>
    <sheet name="Worksheet" sheetId="1" r:id="rId1"/>
    <sheet name="Data" sheetId="2" r:id="rId2"/>
    <sheet name="Graph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<sst xmlns="http://schemas.openxmlformats.org/spreadsheetml/2006/main" count="16" uniqueCount="14">
  <si>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Slope</t>
  </si>
  <si>
    <t>Pressure (PSIG)</t>
  </si>
  <si>
    <t>Temperature (F)</t>
  </si>
  <si>
    <t>=</t>
  </si>
  <si>
    <t>Volumes of CO2</t>
  </si>
  <si>
    <r>
      <t xml:space="preserve">Range:  30 - 70 </t>
    </r>
    <r>
      <rPr>
        <sz val="12"/>
        <rFont val="Times New Roman"/>
        <family val="1"/>
      </rPr>
      <t>°</t>
    </r>
    <r>
      <rPr>
        <sz val="12"/>
        <rFont val="Times New Roman"/>
        <family val="0"/>
      </rPr>
      <t>F</t>
    </r>
  </si>
  <si>
    <t>Range:  1 - 30 PSIG</t>
  </si>
  <si>
    <t>Temperature (ºF)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</si>
  <si>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Volumes at Temperature and Pressure</t>
    </r>
  </si>
  <si>
    <t>Typical Range for Most Beer Styles</t>
  </si>
  <si>
    <t>Input your serving temp, in degrees F into the yellow box</t>
  </si>
  <si>
    <t>Input a carbonation pressure in PSIG into the other yellow box</t>
  </si>
  <si>
    <t>Read your equilibrium Volumes of CO2 at these values in the blue box</t>
  </si>
  <si>
    <t>Extrapoloated Data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</si>
</sst>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0"/>
    <numFmt numFmtId="170" formatCode="0.00000"/>
    <numFmt numFmtId="171" formatCode="0.000"/>
    <numFmt numFmtId="172" formatCode="0.0000000"/>
    <numFmt numFmtId="173" formatCode="0.000000000"/>
  </numFmts>
  <fonts count="12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5"/>
      <name val="Times New Roman"/>
      <family val="1"/>
    </font>
    <font>
      <b/>
      <sz val="16"/>
      <name val="Times New Roman"/>
      <family val="0"/>
    </font>
    <font>
      <b/>
      <vertAlign val="subscript"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7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173" fontId="9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2" fontId="8" fillId="0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2" fontId="8" fillId="4" borderId="1" xfId="0" applyNumberFormat="1" applyFont="1" applyFill="1" applyBorder="1" applyAlignment="1">
      <alignment horizontal="center" wrapText="1"/>
    </xf>
    <xf numFmtId="2" fontId="8" fillId="4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 textRotation="90"/>
    </xf>
    <xf numFmtId="0" fontId="9" fillId="4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"/>
                <a:ea typeface="Times New Roman"/>
                <a:cs typeface="Times New Roman"/>
              </a:rPr>
              <a:t>CO2 Volumes vs. Pressure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925"/>
          <c:w val="0.86975"/>
          <c:h val="0.8165"/>
        </c:manualLayout>
      </c:layout>
      <c:scatterChart>
        <c:scatterStyle val="smooth"/>
        <c:varyColors val="0"/>
        <c:ser>
          <c:idx val="0"/>
          <c:order val="0"/>
          <c:tx>
            <c:v>30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Data!$E$6:$AH$6</c:f>
              <c:numCache>
                <c:ptCount val="30"/>
                <c:pt idx="0">
                  <c:v>1.82</c:v>
                </c:pt>
                <c:pt idx="1">
                  <c:v>1.92</c:v>
                </c:pt>
                <c:pt idx="2">
                  <c:v>2.03</c:v>
                </c:pt>
                <c:pt idx="3">
                  <c:v>2.14</c:v>
                </c:pt>
                <c:pt idx="4">
                  <c:v>2.23</c:v>
                </c:pt>
                <c:pt idx="5">
                  <c:v>2.36</c:v>
                </c:pt>
                <c:pt idx="6">
                  <c:v>2.48</c:v>
                </c:pt>
                <c:pt idx="7">
                  <c:v>2.6</c:v>
                </c:pt>
                <c:pt idx="8">
                  <c:v>2.7</c:v>
                </c:pt>
                <c:pt idx="9">
                  <c:v>2.82</c:v>
                </c:pt>
                <c:pt idx="10">
                  <c:v>2.93</c:v>
                </c:pt>
                <c:pt idx="11">
                  <c:v>3.02</c:v>
                </c:pt>
                <c:pt idx="12">
                  <c:v>3.129090909090909</c:v>
                </c:pt>
                <c:pt idx="13">
                  <c:v>3.238181818181818</c:v>
                </c:pt>
                <c:pt idx="14">
                  <c:v>3.3472727272727267</c:v>
                </c:pt>
                <c:pt idx="15">
                  <c:v>3.4563636363636356</c:v>
                </c:pt>
                <c:pt idx="16">
                  <c:v>3.5654545454545445</c:v>
                </c:pt>
                <c:pt idx="17">
                  <c:v>3.6745454545454534</c:v>
                </c:pt>
                <c:pt idx="18">
                  <c:v>3.7836363636363624</c:v>
                </c:pt>
                <c:pt idx="19">
                  <c:v>3.8927272727272713</c:v>
                </c:pt>
                <c:pt idx="20">
                  <c:v>4.00181818181818</c:v>
                </c:pt>
                <c:pt idx="21">
                  <c:v>4.1109090909090895</c:v>
                </c:pt>
                <c:pt idx="22">
                  <c:v>4.219999999999999</c:v>
                </c:pt>
                <c:pt idx="23">
                  <c:v>4.329090909090908</c:v>
                </c:pt>
                <c:pt idx="24">
                  <c:v>4.438181818181818</c:v>
                </c:pt>
                <c:pt idx="25">
                  <c:v>4.547272727272727</c:v>
                </c:pt>
                <c:pt idx="26">
                  <c:v>4.656363636363636</c:v>
                </c:pt>
                <c:pt idx="27">
                  <c:v>4.765454545454546</c:v>
                </c:pt>
                <c:pt idx="28">
                  <c:v>4.874545454545455</c:v>
                </c:pt>
                <c:pt idx="29">
                  <c:v>4.983636363636364</c:v>
                </c:pt>
              </c:numCache>
            </c:numRef>
          </c:yVal>
          <c:smooth val="1"/>
        </c:ser>
        <c:ser>
          <c:idx val="1"/>
          <c:order val="1"/>
          <c:tx>
            <c:v>31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Data!$E$7:$AH$7</c:f>
              <c:numCache>
                <c:ptCount val="30"/>
                <c:pt idx="0">
                  <c:v>1.78</c:v>
                </c:pt>
                <c:pt idx="1">
                  <c:v>1.88</c:v>
                </c:pt>
                <c:pt idx="2">
                  <c:v>2</c:v>
                </c:pt>
                <c:pt idx="3">
                  <c:v>2.1</c:v>
                </c:pt>
                <c:pt idx="4">
                  <c:v>2.2</c:v>
                </c:pt>
                <c:pt idx="5">
                  <c:v>2.31</c:v>
                </c:pt>
                <c:pt idx="6">
                  <c:v>2.42</c:v>
                </c:pt>
                <c:pt idx="7">
                  <c:v>2.54</c:v>
                </c:pt>
                <c:pt idx="8">
                  <c:v>2.65</c:v>
                </c:pt>
                <c:pt idx="9">
                  <c:v>2.76</c:v>
                </c:pt>
                <c:pt idx="10">
                  <c:v>2.86</c:v>
                </c:pt>
                <c:pt idx="11">
                  <c:v>2.96</c:v>
                </c:pt>
                <c:pt idx="12">
                  <c:v>3.0672727272727274</c:v>
                </c:pt>
                <c:pt idx="13">
                  <c:v>3.174545454545455</c:v>
                </c:pt>
                <c:pt idx="14">
                  <c:v>3.281818181818182</c:v>
                </c:pt>
                <c:pt idx="15">
                  <c:v>3.3890909090909096</c:v>
                </c:pt>
                <c:pt idx="16">
                  <c:v>3.496363636363637</c:v>
                </c:pt>
                <c:pt idx="17">
                  <c:v>3.6036363636363644</c:v>
                </c:pt>
                <c:pt idx="18">
                  <c:v>3.710909090909092</c:v>
                </c:pt>
                <c:pt idx="19">
                  <c:v>3.8181818181818192</c:v>
                </c:pt>
                <c:pt idx="20">
                  <c:v>3.9254545454545466</c:v>
                </c:pt>
                <c:pt idx="21">
                  <c:v>4.032727272727274</c:v>
                </c:pt>
                <c:pt idx="22">
                  <c:v>4.1400000000000015</c:v>
                </c:pt>
                <c:pt idx="23">
                  <c:v>4.247272727272729</c:v>
                </c:pt>
                <c:pt idx="24">
                  <c:v>4.354545454545456</c:v>
                </c:pt>
                <c:pt idx="25">
                  <c:v>4.461818181818184</c:v>
                </c:pt>
                <c:pt idx="26">
                  <c:v>4.569090909090911</c:v>
                </c:pt>
                <c:pt idx="27">
                  <c:v>4.6763636363636385</c:v>
                </c:pt>
                <c:pt idx="28">
                  <c:v>4.783636363636366</c:v>
                </c:pt>
                <c:pt idx="29">
                  <c:v>4.890909090909093</c:v>
                </c:pt>
              </c:numCache>
            </c:numRef>
          </c:yVal>
          <c:smooth val="1"/>
        </c:ser>
        <c:ser>
          <c:idx val="2"/>
          <c:order val="2"/>
          <c:tx>
            <c:v>32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Data!$E$8:$AH$8</c:f>
              <c:numCache>
                <c:ptCount val="30"/>
                <c:pt idx="0">
                  <c:v>1.75</c:v>
                </c:pt>
                <c:pt idx="1">
                  <c:v>1.85</c:v>
                </c:pt>
                <c:pt idx="2">
                  <c:v>1.95</c:v>
                </c:pt>
                <c:pt idx="3">
                  <c:v>2.05</c:v>
                </c:pt>
                <c:pt idx="4">
                  <c:v>2.15</c:v>
                </c:pt>
                <c:pt idx="5">
                  <c:v>2.27</c:v>
                </c:pt>
                <c:pt idx="6">
                  <c:v>2.38</c:v>
                </c:pt>
                <c:pt idx="7">
                  <c:v>2.48</c:v>
                </c:pt>
                <c:pt idx="8">
                  <c:v>2.59</c:v>
                </c:pt>
                <c:pt idx="9">
                  <c:v>2.7</c:v>
                </c:pt>
                <c:pt idx="10">
                  <c:v>2.8</c:v>
                </c:pt>
                <c:pt idx="11">
                  <c:v>2.9</c:v>
                </c:pt>
                <c:pt idx="12">
                  <c:v>3</c:v>
                </c:pt>
                <c:pt idx="13">
                  <c:v>3.11</c:v>
                </c:pt>
                <c:pt idx="14">
                  <c:v>3.21</c:v>
                </c:pt>
                <c:pt idx="15">
                  <c:v>3.314285714285714</c:v>
                </c:pt>
                <c:pt idx="16">
                  <c:v>3.418571428571428</c:v>
                </c:pt>
                <c:pt idx="17">
                  <c:v>3.5228571428571422</c:v>
                </c:pt>
                <c:pt idx="18">
                  <c:v>3.6271428571428563</c:v>
                </c:pt>
                <c:pt idx="19">
                  <c:v>3.7314285714285704</c:v>
                </c:pt>
                <c:pt idx="20">
                  <c:v>3.8357142857142845</c:v>
                </c:pt>
                <c:pt idx="21">
                  <c:v>3.9399999999999986</c:v>
                </c:pt>
                <c:pt idx="22">
                  <c:v>4.044285714285713</c:v>
                </c:pt>
                <c:pt idx="23">
                  <c:v>4.148571428571427</c:v>
                </c:pt>
                <c:pt idx="24">
                  <c:v>4.252857142857141</c:v>
                </c:pt>
                <c:pt idx="25">
                  <c:v>4.357142857142855</c:v>
                </c:pt>
                <c:pt idx="26">
                  <c:v>4.461428571428569</c:v>
                </c:pt>
                <c:pt idx="27">
                  <c:v>4.565714285714283</c:v>
                </c:pt>
                <c:pt idx="28">
                  <c:v>4.669999999999997</c:v>
                </c:pt>
                <c:pt idx="29">
                  <c:v>4.774285714285711</c:v>
                </c:pt>
              </c:numCache>
            </c:numRef>
          </c:yVal>
          <c:smooth val="1"/>
        </c:ser>
        <c:ser>
          <c:idx val="3"/>
          <c:order val="3"/>
          <c:tx>
            <c:v>33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Data!$E$9:$AH$9</c:f>
              <c:numCache>
                <c:ptCount val="30"/>
                <c:pt idx="0">
                  <c:v>1.7071428571428573</c:v>
                </c:pt>
                <c:pt idx="1">
                  <c:v>1.81</c:v>
                </c:pt>
                <c:pt idx="2">
                  <c:v>1.91</c:v>
                </c:pt>
                <c:pt idx="3">
                  <c:v>2.01</c:v>
                </c:pt>
                <c:pt idx="4">
                  <c:v>2.1</c:v>
                </c:pt>
                <c:pt idx="5">
                  <c:v>2.23</c:v>
                </c:pt>
                <c:pt idx="6">
                  <c:v>2.33</c:v>
                </c:pt>
                <c:pt idx="7">
                  <c:v>2.43</c:v>
                </c:pt>
                <c:pt idx="8">
                  <c:v>2.53</c:v>
                </c:pt>
                <c:pt idx="9">
                  <c:v>2.63</c:v>
                </c:pt>
                <c:pt idx="10">
                  <c:v>2.74</c:v>
                </c:pt>
                <c:pt idx="11">
                  <c:v>2.84</c:v>
                </c:pt>
                <c:pt idx="12">
                  <c:v>2.96</c:v>
                </c:pt>
                <c:pt idx="13">
                  <c:v>3.06</c:v>
                </c:pt>
                <c:pt idx="14">
                  <c:v>3.15</c:v>
                </c:pt>
                <c:pt idx="15">
                  <c:v>3.25</c:v>
                </c:pt>
                <c:pt idx="16">
                  <c:v>3.3528571428571428</c:v>
                </c:pt>
                <c:pt idx="17">
                  <c:v>3.4557142857142855</c:v>
                </c:pt>
                <c:pt idx="18">
                  <c:v>3.5585714285714283</c:v>
                </c:pt>
                <c:pt idx="19">
                  <c:v>3.661428571428571</c:v>
                </c:pt>
                <c:pt idx="20">
                  <c:v>3.764285714285714</c:v>
                </c:pt>
                <c:pt idx="21">
                  <c:v>3.8671428571428565</c:v>
                </c:pt>
                <c:pt idx="22">
                  <c:v>3.9699999999999993</c:v>
                </c:pt>
                <c:pt idx="23">
                  <c:v>4.072857142857142</c:v>
                </c:pt>
                <c:pt idx="24">
                  <c:v>4.175714285714285</c:v>
                </c:pt>
                <c:pt idx="25">
                  <c:v>4.2785714285714285</c:v>
                </c:pt>
                <c:pt idx="26">
                  <c:v>4.381428571428572</c:v>
                </c:pt>
                <c:pt idx="27">
                  <c:v>4.484285714285715</c:v>
                </c:pt>
                <c:pt idx="28">
                  <c:v>4.587142857142858</c:v>
                </c:pt>
                <c:pt idx="29">
                  <c:v>4.690000000000001</c:v>
                </c:pt>
              </c:numCache>
            </c:numRef>
          </c:yVal>
          <c:smooth val="1"/>
        </c:ser>
        <c:ser>
          <c:idx val="4"/>
          <c:order val="4"/>
          <c:tx>
            <c:v>34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Data!$E$10:$AH$10</c:f>
              <c:numCache>
                <c:ptCount val="30"/>
                <c:pt idx="0">
                  <c:v>1.6792857142857143</c:v>
                </c:pt>
                <c:pt idx="1">
                  <c:v>1.78</c:v>
                </c:pt>
                <c:pt idx="2">
                  <c:v>1.86</c:v>
                </c:pt>
                <c:pt idx="3">
                  <c:v>1.97</c:v>
                </c:pt>
                <c:pt idx="4">
                  <c:v>2.06</c:v>
                </c:pt>
                <c:pt idx="5">
                  <c:v>2.18</c:v>
                </c:pt>
                <c:pt idx="6">
                  <c:v>2.28</c:v>
                </c:pt>
                <c:pt idx="7">
                  <c:v>2.38</c:v>
                </c:pt>
                <c:pt idx="8">
                  <c:v>2.48</c:v>
                </c:pt>
                <c:pt idx="9">
                  <c:v>2.58</c:v>
                </c:pt>
                <c:pt idx="10">
                  <c:v>2.69</c:v>
                </c:pt>
                <c:pt idx="11">
                  <c:v>2.79</c:v>
                </c:pt>
                <c:pt idx="12">
                  <c:v>2.9</c:v>
                </c:pt>
                <c:pt idx="13">
                  <c:v>3</c:v>
                </c:pt>
                <c:pt idx="14">
                  <c:v>3.09</c:v>
                </c:pt>
                <c:pt idx="15">
                  <c:v>3.19</c:v>
                </c:pt>
                <c:pt idx="16">
                  <c:v>3.2907142857142855</c:v>
                </c:pt>
                <c:pt idx="17">
                  <c:v>3.391428571428571</c:v>
                </c:pt>
                <c:pt idx="18">
                  <c:v>3.4921428571428565</c:v>
                </c:pt>
                <c:pt idx="19">
                  <c:v>3.592857142857142</c:v>
                </c:pt>
                <c:pt idx="20">
                  <c:v>3.6935714285714276</c:v>
                </c:pt>
                <c:pt idx="21">
                  <c:v>3.794285714285713</c:v>
                </c:pt>
                <c:pt idx="22">
                  <c:v>3.8949999999999987</c:v>
                </c:pt>
                <c:pt idx="23">
                  <c:v>3.995714285714284</c:v>
                </c:pt>
                <c:pt idx="24">
                  <c:v>4.09642857142857</c:v>
                </c:pt>
                <c:pt idx="25">
                  <c:v>4.197142857142856</c:v>
                </c:pt>
                <c:pt idx="26">
                  <c:v>4.297857142857142</c:v>
                </c:pt>
                <c:pt idx="27">
                  <c:v>4.398571428571428</c:v>
                </c:pt>
                <c:pt idx="28">
                  <c:v>4.499285714285714</c:v>
                </c:pt>
                <c:pt idx="29">
                  <c:v>4.6</c:v>
                </c:pt>
              </c:numCache>
            </c:numRef>
          </c:yVal>
          <c:smooth val="1"/>
        </c:ser>
        <c:ser>
          <c:idx val="5"/>
          <c:order val="5"/>
          <c:tx>
            <c:v>35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Data!$E$11:$AH$11</c:f>
              <c:numCache>
                <c:ptCount val="30"/>
                <c:pt idx="0">
                  <c:v>1.6314285714285717</c:v>
                </c:pt>
                <c:pt idx="1">
                  <c:v>1.7307142857142859</c:v>
                </c:pt>
                <c:pt idx="2">
                  <c:v>1.83</c:v>
                </c:pt>
                <c:pt idx="3">
                  <c:v>1.93</c:v>
                </c:pt>
                <c:pt idx="4">
                  <c:v>2.02</c:v>
                </c:pt>
                <c:pt idx="5">
                  <c:v>2.14</c:v>
                </c:pt>
                <c:pt idx="6">
                  <c:v>2.24</c:v>
                </c:pt>
                <c:pt idx="7">
                  <c:v>2.34</c:v>
                </c:pt>
                <c:pt idx="8">
                  <c:v>2.43</c:v>
                </c:pt>
                <c:pt idx="9">
                  <c:v>2.52</c:v>
                </c:pt>
                <c:pt idx="10">
                  <c:v>2.63</c:v>
                </c:pt>
                <c:pt idx="11">
                  <c:v>2.73</c:v>
                </c:pt>
                <c:pt idx="12">
                  <c:v>2.83</c:v>
                </c:pt>
                <c:pt idx="13">
                  <c:v>2.93</c:v>
                </c:pt>
                <c:pt idx="14">
                  <c:v>3.02</c:v>
                </c:pt>
                <c:pt idx="15">
                  <c:v>3.12</c:v>
                </c:pt>
                <c:pt idx="16">
                  <c:v>3.22</c:v>
                </c:pt>
                <c:pt idx="17">
                  <c:v>3.3192857142857144</c:v>
                </c:pt>
                <c:pt idx="18">
                  <c:v>3.4185714285714286</c:v>
                </c:pt>
                <c:pt idx="19">
                  <c:v>3.517857142857143</c:v>
                </c:pt>
                <c:pt idx="20">
                  <c:v>3.617142857142857</c:v>
                </c:pt>
                <c:pt idx="21">
                  <c:v>3.716428571428571</c:v>
                </c:pt>
                <c:pt idx="22">
                  <c:v>3.8157142857142854</c:v>
                </c:pt>
                <c:pt idx="23">
                  <c:v>3.9149999999999996</c:v>
                </c:pt>
                <c:pt idx="24">
                  <c:v>4.014285714285714</c:v>
                </c:pt>
                <c:pt idx="25">
                  <c:v>4.113571428571428</c:v>
                </c:pt>
                <c:pt idx="26">
                  <c:v>4.212857142857143</c:v>
                </c:pt>
                <c:pt idx="27">
                  <c:v>4.312142857142857</c:v>
                </c:pt>
                <c:pt idx="28">
                  <c:v>4.411428571428571</c:v>
                </c:pt>
                <c:pt idx="29">
                  <c:v>4.510714285714285</c:v>
                </c:pt>
              </c:numCache>
            </c:numRef>
          </c:yVal>
          <c:smooth val="1"/>
        </c:ser>
        <c:ser>
          <c:idx val="6"/>
          <c:order val="6"/>
          <c:tx>
            <c:v>36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Data!$E$12:$AH$12</c:f>
              <c:numCache>
                <c:ptCount val="30"/>
                <c:pt idx="0">
                  <c:v>1.5966666666666667</c:v>
                </c:pt>
                <c:pt idx="1">
                  <c:v>1.6933333333333334</c:v>
                </c:pt>
                <c:pt idx="2">
                  <c:v>1.79</c:v>
                </c:pt>
                <c:pt idx="3">
                  <c:v>1.88</c:v>
                </c:pt>
                <c:pt idx="4">
                  <c:v>1.98</c:v>
                </c:pt>
                <c:pt idx="5">
                  <c:v>2.09</c:v>
                </c:pt>
                <c:pt idx="6">
                  <c:v>2.19</c:v>
                </c:pt>
                <c:pt idx="7">
                  <c:v>2.29</c:v>
                </c:pt>
                <c:pt idx="8">
                  <c:v>2.38</c:v>
                </c:pt>
                <c:pt idx="9">
                  <c:v>2.47</c:v>
                </c:pt>
                <c:pt idx="10">
                  <c:v>2.57</c:v>
                </c:pt>
                <c:pt idx="11">
                  <c:v>2.67</c:v>
                </c:pt>
                <c:pt idx="12">
                  <c:v>2.77</c:v>
                </c:pt>
                <c:pt idx="13">
                  <c:v>2.86</c:v>
                </c:pt>
                <c:pt idx="14">
                  <c:v>2.96</c:v>
                </c:pt>
                <c:pt idx="15">
                  <c:v>3.05</c:v>
                </c:pt>
                <c:pt idx="16">
                  <c:v>3.15</c:v>
                </c:pt>
                <c:pt idx="17">
                  <c:v>3.24</c:v>
                </c:pt>
                <c:pt idx="18">
                  <c:v>3.336666666666667</c:v>
                </c:pt>
                <c:pt idx="19">
                  <c:v>3.4333333333333336</c:v>
                </c:pt>
                <c:pt idx="20">
                  <c:v>3.5300000000000002</c:v>
                </c:pt>
                <c:pt idx="21">
                  <c:v>3.626666666666667</c:v>
                </c:pt>
                <c:pt idx="22">
                  <c:v>3.7233333333333336</c:v>
                </c:pt>
                <c:pt idx="23">
                  <c:v>3.8200000000000003</c:v>
                </c:pt>
                <c:pt idx="24">
                  <c:v>3.916666666666667</c:v>
                </c:pt>
                <c:pt idx="25">
                  <c:v>4.013333333333334</c:v>
                </c:pt>
                <c:pt idx="26">
                  <c:v>4.11</c:v>
                </c:pt>
                <c:pt idx="27">
                  <c:v>4.206666666666667</c:v>
                </c:pt>
                <c:pt idx="28">
                  <c:v>4.303333333333334</c:v>
                </c:pt>
                <c:pt idx="29">
                  <c:v>4.4</c:v>
                </c:pt>
              </c:numCache>
            </c:numRef>
          </c:yVal>
          <c:smooth val="1"/>
        </c:ser>
        <c:ser>
          <c:idx val="7"/>
          <c:order val="7"/>
          <c:tx>
            <c:v>37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Data!$E$13:$AH$13</c:f>
              <c:numCache>
                <c:ptCount val="30"/>
                <c:pt idx="0">
                  <c:v>1.5540000000000003</c:v>
                </c:pt>
                <c:pt idx="1">
                  <c:v>1.6493333333333335</c:v>
                </c:pt>
                <c:pt idx="2">
                  <c:v>1.7446666666666668</c:v>
                </c:pt>
                <c:pt idx="3">
                  <c:v>1.84</c:v>
                </c:pt>
                <c:pt idx="4">
                  <c:v>1.94</c:v>
                </c:pt>
                <c:pt idx="5">
                  <c:v>2.04</c:v>
                </c:pt>
                <c:pt idx="6">
                  <c:v>2.14</c:v>
                </c:pt>
                <c:pt idx="7">
                  <c:v>2.24</c:v>
                </c:pt>
                <c:pt idx="8">
                  <c:v>2.33</c:v>
                </c:pt>
                <c:pt idx="9">
                  <c:v>2.42</c:v>
                </c:pt>
                <c:pt idx="10">
                  <c:v>2.52</c:v>
                </c:pt>
                <c:pt idx="11">
                  <c:v>2.62</c:v>
                </c:pt>
                <c:pt idx="12">
                  <c:v>2.71</c:v>
                </c:pt>
                <c:pt idx="13">
                  <c:v>2.8</c:v>
                </c:pt>
                <c:pt idx="14">
                  <c:v>2.9</c:v>
                </c:pt>
                <c:pt idx="15">
                  <c:v>3</c:v>
                </c:pt>
                <c:pt idx="16">
                  <c:v>3.09</c:v>
                </c:pt>
                <c:pt idx="17">
                  <c:v>3.18</c:v>
                </c:pt>
                <c:pt idx="18">
                  <c:v>3.27</c:v>
                </c:pt>
                <c:pt idx="19">
                  <c:v>3.3653333333333335</c:v>
                </c:pt>
                <c:pt idx="20">
                  <c:v>3.460666666666667</c:v>
                </c:pt>
                <c:pt idx="21">
                  <c:v>3.5560000000000005</c:v>
                </c:pt>
                <c:pt idx="22">
                  <c:v>3.651333333333334</c:v>
                </c:pt>
                <c:pt idx="23">
                  <c:v>3.7466666666666675</c:v>
                </c:pt>
                <c:pt idx="24">
                  <c:v>3.842000000000001</c:v>
                </c:pt>
                <c:pt idx="25">
                  <c:v>3.9373333333333345</c:v>
                </c:pt>
                <c:pt idx="26">
                  <c:v>4.0326666666666675</c:v>
                </c:pt>
                <c:pt idx="27">
                  <c:v>4.128000000000001</c:v>
                </c:pt>
                <c:pt idx="28">
                  <c:v>4.2233333333333345</c:v>
                </c:pt>
                <c:pt idx="29">
                  <c:v>4.318666666666668</c:v>
                </c:pt>
              </c:numCache>
            </c:numRef>
          </c:yVal>
          <c:smooth val="1"/>
        </c:ser>
        <c:ser>
          <c:idx val="8"/>
          <c:order val="8"/>
          <c:tx>
            <c:v>38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Data!$E$14:$AH$14</c:f>
              <c:numCache>
                <c:ptCount val="30"/>
                <c:pt idx="0">
                  <c:v>1.5179999999999998</c:v>
                </c:pt>
                <c:pt idx="1">
                  <c:v>1.6119999999999999</c:v>
                </c:pt>
                <c:pt idx="2">
                  <c:v>1.706</c:v>
                </c:pt>
                <c:pt idx="3">
                  <c:v>1.8</c:v>
                </c:pt>
                <c:pt idx="4">
                  <c:v>1.9</c:v>
                </c:pt>
                <c:pt idx="5">
                  <c:v>2</c:v>
                </c:pt>
                <c:pt idx="6">
                  <c:v>2.1</c:v>
                </c:pt>
                <c:pt idx="7">
                  <c:v>2.2</c:v>
                </c:pt>
                <c:pt idx="8">
                  <c:v>2.29</c:v>
                </c:pt>
                <c:pt idx="9">
                  <c:v>2.38</c:v>
                </c:pt>
                <c:pt idx="10">
                  <c:v>2.48</c:v>
                </c:pt>
                <c:pt idx="11">
                  <c:v>2.57</c:v>
                </c:pt>
                <c:pt idx="12">
                  <c:v>2.66</c:v>
                </c:pt>
                <c:pt idx="13">
                  <c:v>2.75</c:v>
                </c:pt>
                <c:pt idx="14">
                  <c:v>2.85</c:v>
                </c:pt>
                <c:pt idx="15">
                  <c:v>2.94</c:v>
                </c:pt>
                <c:pt idx="16">
                  <c:v>3.03</c:v>
                </c:pt>
                <c:pt idx="17">
                  <c:v>3.12</c:v>
                </c:pt>
                <c:pt idx="18">
                  <c:v>3.21</c:v>
                </c:pt>
                <c:pt idx="19">
                  <c:v>3.304</c:v>
                </c:pt>
                <c:pt idx="20">
                  <c:v>3.3979999999999997</c:v>
                </c:pt>
                <c:pt idx="21">
                  <c:v>3.4919999999999995</c:v>
                </c:pt>
                <c:pt idx="22">
                  <c:v>3.5859999999999994</c:v>
                </c:pt>
                <c:pt idx="23">
                  <c:v>3.6799999999999993</c:v>
                </c:pt>
                <c:pt idx="24">
                  <c:v>3.773999999999999</c:v>
                </c:pt>
                <c:pt idx="25">
                  <c:v>3.867999999999999</c:v>
                </c:pt>
                <c:pt idx="26">
                  <c:v>3.961999999999999</c:v>
                </c:pt>
                <c:pt idx="27">
                  <c:v>4.055999999999999</c:v>
                </c:pt>
                <c:pt idx="28">
                  <c:v>4.1499999999999995</c:v>
                </c:pt>
                <c:pt idx="29">
                  <c:v>4.244</c:v>
                </c:pt>
              </c:numCache>
            </c:numRef>
          </c:yVal>
          <c:smooth val="1"/>
        </c:ser>
        <c:ser>
          <c:idx val="9"/>
          <c:order val="9"/>
          <c:tx>
            <c:v>39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Data!$E$15:$AH$15</c:f>
              <c:numCache>
                <c:ptCount val="30"/>
                <c:pt idx="0">
                  <c:v>1.4893333333333334</c:v>
                </c:pt>
                <c:pt idx="1">
                  <c:v>1.582</c:v>
                </c:pt>
                <c:pt idx="2">
                  <c:v>1.6746666666666667</c:v>
                </c:pt>
                <c:pt idx="3">
                  <c:v>1.7673333333333334</c:v>
                </c:pt>
                <c:pt idx="4">
                  <c:v>1.86</c:v>
                </c:pt>
                <c:pt idx="5">
                  <c:v>1.96</c:v>
                </c:pt>
                <c:pt idx="6">
                  <c:v>2.06</c:v>
                </c:pt>
                <c:pt idx="7">
                  <c:v>2.15</c:v>
                </c:pt>
                <c:pt idx="8">
                  <c:v>2.25</c:v>
                </c:pt>
                <c:pt idx="9">
                  <c:v>2.34</c:v>
                </c:pt>
                <c:pt idx="10">
                  <c:v>2.43</c:v>
                </c:pt>
                <c:pt idx="11">
                  <c:v>2.52</c:v>
                </c:pt>
                <c:pt idx="12">
                  <c:v>2.61</c:v>
                </c:pt>
                <c:pt idx="13">
                  <c:v>2.7</c:v>
                </c:pt>
                <c:pt idx="14">
                  <c:v>2.8</c:v>
                </c:pt>
                <c:pt idx="15">
                  <c:v>2.89</c:v>
                </c:pt>
                <c:pt idx="16">
                  <c:v>2.98</c:v>
                </c:pt>
                <c:pt idx="17">
                  <c:v>3.07</c:v>
                </c:pt>
                <c:pt idx="18">
                  <c:v>3.16</c:v>
                </c:pt>
                <c:pt idx="19">
                  <c:v>3.25</c:v>
                </c:pt>
                <c:pt idx="20">
                  <c:v>3.3426666666666667</c:v>
                </c:pt>
                <c:pt idx="21">
                  <c:v>3.4353333333333333</c:v>
                </c:pt>
                <c:pt idx="22">
                  <c:v>3.528</c:v>
                </c:pt>
                <c:pt idx="23">
                  <c:v>3.6206666666666667</c:v>
                </c:pt>
                <c:pt idx="24">
                  <c:v>3.7133333333333334</c:v>
                </c:pt>
                <c:pt idx="25">
                  <c:v>3.806</c:v>
                </c:pt>
                <c:pt idx="26">
                  <c:v>3.8986666666666667</c:v>
                </c:pt>
                <c:pt idx="27">
                  <c:v>3.9913333333333334</c:v>
                </c:pt>
                <c:pt idx="28">
                  <c:v>4.084</c:v>
                </c:pt>
                <c:pt idx="29">
                  <c:v>4.176666666666666</c:v>
                </c:pt>
              </c:numCache>
            </c:numRef>
          </c:yVal>
          <c:smooth val="1"/>
        </c:ser>
        <c:ser>
          <c:idx val="10"/>
          <c:order val="10"/>
          <c:tx>
            <c:v>40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Data!$E$16:$AH$16</c:f>
              <c:numCache>
                <c:ptCount val="30"/>
                <c:pt idx="0">
                  <c:v>1.4675000000000002</c:v>
                </c:pt>
                <c:pt idx="1">
                  <c:v>1.5581250000000002</c:v>
                </c:pt>
                <c:pt idx="2">
                  <c:v>1.6487500000000002</c:v>
                </c:pt>
                <c:pt idx="3">
                  <c:v>1.7393750000000001</c:v>
                </c:pt>
                <c:pt idx="4">
                  <c:v>1.83</c:v>
                </c:pt>
                <c:pt idx="5">
                  <c:v>1.92</c:v>
                </c:pt>
                <c:pt idx="6">
                  <c:v>2.01</c:v>
                </c:pt>
                <c:pt idx="7">
                  <c:v>2.1</c:v>
                </c:pt>
                <c:pt idx="8">
                  <c:v>2.2</c:v>
                </c:pt>
                <c:pt idx="9">
                  <c:v>2.3</c:v>
                </c:pt>
                <c:pt idx="10">
                  <c:v>2.39</c:v>
                </c:pt>
                <c:pt idx="11">
                  <c:v>2.47</c:v>
                </c:pt>
                <c:pt idx="12">
                  <c:v>2.56</c:v>
                </c:pt>
                <c:pt idx="13">
                  <c:v>2.65</c:v>
                </c:pt>
                <c:pt idx="14">
                  <c:v>2.75</c:v>
                </c:pt>
                <c:pt idx="15">
                  <c:v>2.84</c:v>
                </c:pt>
                <c:pt idx="16">
                  <c:v>2.93</c:v>
                </c:pt>
                <c:pt idx="17">
                  <c:v>3.01</c:v>
                </c:pt>
                <c:pt idx="18">
                  <c:v>3.1</c:v>
                </c:pt>
                <c:pt idx="19">
                  <c:v>3.19</c:v>
                </c:pt>
                <c:pt idx="20">
                  <c:v>3.28</c:v>
                </c:pt>
                <c:pt idx="21">
                  <c:v>3.370625</c:v>
                </c:pt>
                <c:pt idx="22">
                  <c:v>3.46125</c:v>
                </c:pt>
                <c:pt idx="23">
                  <c:v>3.5518750000000003</c:v>
                </c:pt>
                <c:pt idx="24">
                  <c:v>3.6425000000000005</c:v>
                </c:pt>
                <c:pt idx="25">
                  <c:v>3.7331250000000007</c:v>
                </c:pt>
                <c:pt idx="26">
                  <c:v>3.823750000000001</c:v>
                </c:pt>
                <c:pt idx="27">
                  <c:v>3.914375000000001</c:v>
                </c:pt>
                <c:pt idx="28">
                  <c:v>4.005000000000001</c:v>
                </c:pt>
                <c:pt idx="29">
                  <c:v>4.095625000000001</c:v>
                </c:pt>
              </c:numCache>
            </c:numRef>
          </c:yVal>
          <c:smooth val="1"/>
        </c:ser>
        <c:ser>
          <c:idx val="11"/>
          <c:order val="11"/>
          <c:tx>
            <c:v>41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Data!$E$17:$AH$17</c:f>
              <c:numCache>
                <c:ptCount val="30"/>
                <c:pt idx="0">
                  <c:v>1.4299999999999997</c:v>
                </c:pt>
                <c:pt idx="1">
                  <c:v>1.5199999999999998</c:v>
                </c:pt>
                <c:pt idx="2">
                  <c:v>1.6099999999999999</c:v>
                </c:pt>
                <c:pt idx="3">
                  <c:v>1.7</c:v>
                </c:pt>
                <c:pt idx="4">
                  <c:v>1.79</c:v>
                </c:pt>
                <c:pt idx="5">
                  <c:v>1.88</c:v>
                </c:pt>
                <c:pt idx="6">
                  <c:v>1.97</c:v>
                </c:pt>
                <c:pt idx="7">
                  <c:v>2.06</c:v>
                </c:pt>
                <c:pt idx="8">
                  <c:v>2.16</c:v>
                </c:pt>
                <c:pt idx="9">
                  <c:v>2.25</c:v>
                </c:pt>
                <c:pt idx="10">
                  <c:v>2.34</c:v>
                </c:pt>
                <c:pt idx="11">
                  <c:v>2.43</c:v>
                </c:pt>
                <c:pt idx="12">
                  <c:v>2.52</c:v>
                </c:pt>
                <c:pt idx="13">
                  <c:v>2.6</c:v>
                </c:pt>
                <c:pt idx="14">
                  <c:v>2.7</c:v>
                </c:pt>
                <c:pt idx="15">
                  <c:v>2.79</c:v>
                </c:pt>
                <c:pt idx="16">
                  <c:v>2.88</c:v>
                </c:pt>
                <c:pt idx="17">
                  <c:v>2.96</c:v>
                </c:pt>
                <c:pt idx="18">
                  <c:v>3.05</c:v>
                </c:pt>
                <c:pt idx="19">
                  <c:v>3.14</c:v>
                </c:pt>
                <c:pt idx="20">
                  <c:v>3.23</c:v>
                </c:pt>
                <c:pt idx="21">
                  <c:v>3.32</c:v>
                </c:pt>
                <c:pt idx="22">
                  <c:v>3.4099999999999997</c:v>
                </c:pt>
                <c:pt idx="23">
                  <c:v>3.4999999999999996</c:v>
                </c:pt>
                <c:pt idx="24">
                  <c:v>3.5899999999999994</c:v>
                </c:pt>
                <c:pt idx="25">
                  <c:v>3.6799999999999993</c:v>
                </c:pt>
                <c:pt idx="26">
                  <c:v>3.769999999999999</c:v>
                </c:pt>
                <c:pt idx="27">
                  <c:v>3.859999999999999</c:v>
                </c:pt>
                <c:pt idx="28">
                  <c:v>3.949999999999999</c:v>
                </c:pt>
                <c:pt idx="29">
                  <c:v>4.039999999999999</c:v>
                </c:pt>
              </c:numCache>
            </c:numRef>
          </c:yVal>
          <c:smooth val="1"/>
        </c:ser>
        <c:ser>
          <c:idx val="12"/>
          <c:order val="12"/>
          <c:tx>
            <c:v>42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Data!$E$18:$AH$18</c:f>
              <c:numCache>
                <c:ptCount val="30"/>
                <c:pt idx="0">
                  <c:v>1.394705882352941</c:v>
                </c:pt>
                <c:pt idx="1">
                  <c:v>1.4835294117647058</c:v>
                </c:pt>
                <c:pt idx="2">
                  <c:v>1.5723529411764705</c:v>
                </c:pt>
                <c:pt idx="3">
                  <c:v>1.6611764705882353</c:v>
                </c:pt>
                <c:pt idx="4">
                  <c:v>1.75</c:v>
                </c:pt>
                <c:pt idx="5">
                  <c:v>1.85</c:v>
                </c:pt>
                <c:pt idx="6">
                  <c:v>1.94</c:v>
                </c:pt>
                <c:pt idx="7">
                  <c:v>2.02</c:v>
                </c:pt>
                <c:pt idx="8">
                  <c:v>2.12</c:v>
                </c:pt>
                <c:pt idx="9">
                  <c:v>2.21</c:v>
                </c:pt>
                <c:pt idx="10">
                  <c:v>2.3</c:v>
                </c:pt>
                <c:pt idx="11">
                  <c:v>2.39</c:v>
                </c:pt>
                <c:pt idx="12">
                  <c:v>2.48</c:v>
                </c:pt>
                <c:pt idx="13">
                  <c:v>2.56</c:v>
                </c:pt>
                <c:pt idx="14">
                  <c:v>2.65</c:v>
                </c:pt>
                <c:pt idx="15">
                  <c:v>2.74</c:v>
                </c:pt>
                <c:pt idx="16">
                  <c:v>2.83</c:v>
                </c:pt>
                <c:pt idx="17">
                  <c:v>2.91</c:v>
                </c:pt>
                <c:pt idx="18">
                  <c:v>3</c:v>
                </c:pt>
                <c:pt idx="19">
                  <c:v>3.09</c:v>
                </c:pt>
                <c:pt idx="20">
                  <c:v>3.18</c:v>
                </c:pt>
                <c:pt idx="21">
                  <c:v>3.26</c:v>
                </c:pt>
                <c:pt idx="22">
                  <c:v>3.3488235294117645</c:v>
                </c:pt>
                <c:pt idx="23">
                  <c:v>3.4376470588235293</c:v>
                </c:pt>
                <c:pt idx="24">
                  <c:v>3.526470588235294</c:v>
                </c:pt>
                <c:pt idx="25">
                  <c:v>3.6152941176470588</c:v>
                </c:pt>
                <c:pt idx="26">
                  <c:v>3.7041176470588235</c:v>
                </c:pt>
                <c:pt idx="27">
                  <c:v>3.7929411764705883</c:v>
                </c:pt>
                <c:pt idx="28">
                  <c:v>3.881764705882353</c:v>
                </c:pt>
                <c:pt idx="29">
                  <c:v>3.9705882352941178</c:v>
                </c:pt>
              </c:numCache>
            </c:numRef>
          </c:yVal>
          <c:smooth val="1"/>
        </c:ser>
        <c:ser>
          <c:idx val="13"/>
          <c:order val="13"/>
          <c:tx>
            <c:v>43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Data!$E$19:$AH$19</c:f>
              <c:numCache>
                <c:ptCount val="30"/>
                <c:pt idx="0">
                  <c:v>1.3694117647058823</c:v>
                </c:pt>
                <c:pt idx="1">
                  <c:v>1.4570588235294117</c:v>
                </c:pt>
                <c:pt idx="2">
                  <c:v>1.5447058823529412</c:v>
                </c:pt>
                <c:pt idx="3">
                  <c:v>1.6323529411764706</c:v>
                </c:pt>
                <c:pt idx="4">
                  <c:v>1.72</c:v>
                </c:pt>
                <c:pt idx="5">
                  <c:v>1.81</c:v>
                </c:pt>
                <c:pt idx="6">
                  <c:v>1.9</c:v>
                </c:pt>
                <c:pt idx="7">
                  <c:v>1.99</c:v>
                </c:pt>
                <c:pt idx="8">
                  <c:v>2.08</c:v>
                </c:pt>
                <c:pt idx="9">
                  <c:v>2.17</c:v>
                </c:pt>
                <c:pt idx="10">
                  <c:v>2.26</c:v>
                </c:pt>
                <c:pt idx="11">
                  <c:v>2.34</c:v>
                </c:pt>
                <c:pt idx="12">
                  <c:v>2.43</c:v>
                </c:pt>
                <c:pt idx="13">
                  <c:v>2.52</c:v>
                </c:pt>
                <c:pt idx="14">
                  <c:v>2.61</c:v>
                </c:pt>
                <c:pt idx="15">
                  <c:v>2.69</c:v>
                </c:pt>
                <c:pt idx="16">
                  <c:v>2.78</c:v>
                </c:pt>
                <c:pt idx="17">
                  <c:v>2.86</c:v>
                </c:pt>
                <c:pt idx="18">
                  <c:v>2.95</c:v>
                </c:pt>
                <c:pt idx="19">
                  <c:v>3.04</c:v>
                </c:pt>
                <c:pt idx="20">
                  <c:v>3.13</c:v>
                </c:pt>
                <c:pt idx="21">
                  <c:v>3.21</c:v>
                </c:pt>
                <c:pt idx="22">
                  <c:v>3.2976470588235296</c:v>
                </c:pt>
                <c:pt idx="23">
                  <c:v>3.3852941176470592</c:v>
                </c:pt>
                <c:pt idx="24">
                  <c:v>3.472941176470589</c:v>
                </c:pt>
                <c:pt idx="25">
                  <c:v>3.5605882352941185</c:v>
                </c:pt>
                <c:pt idx="26">
                  <c:v>3.648235294117648</c:v>
                </c:pt>
                <c:pt idx="27">
                  <c:v>3.7358823529411778</c:v>
                </c:pt>
                <c:pt idx="28">
                  <c:v>3.8235294117647074</c:v>
                </c:pt>
                <c:pt idx="29">
                  <c:v>3.911176470588237</c:v>
                </c:pt>
              </c:numCache>
            </c:numRef>
          </c:yVal>
          <c:smooth val="1"/>
        </c:ser>
        <c:ser>
          <c:idx val="14"/>
          <c:order val="14"/>
          <c:tx>
            <c:v>44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Data!$E$20:$AH$20</c:f>
              <c:numCache>
                <c:ptCount val="30"/>
                <c:pt idx="0">
                  <c:v>1.3455555555555558</c:v>
                </c:pt>
                <c:pt idx="1">
                  <c:v>1.4316666666666669</c:v>
                </c:pt>
                <c:pt idx="2">
                  <c:v>1.517777777777778</c:v>
                </c:pt>
                <c:pt idx="3">
                  <c:v>1.603888888888889</c:v>
                </c:pt>
                <c:pt idx="4">
                  <c:v>1.69</c:v>
                </c:pt>
                <c:pt idx="5">
                  <c:v>1.78</c:v>
                </c:pt>
                <c:pt idx="6">
                  <c:v>1.87</c:v>
                </c:pt>
                <c:pt idx="7">
                  <c:v>1.95</c:v>
                </c:pt>
                <c:pt idx="8">
                  <c:v>2.04</c:v>
                </c:pt>
                <c:pt idx="9">
                  <c:v>2.13</c:v>
                </c:pt>
                <c:pt idx="10">
                  <c:v>2.22</c:v>
                </c:pt>
                <c:pt idx="11">
                  <c:v>2.3</c:v>
                </c:pt>
                <c:pt idx="12">
                  <c:v>2.39</c:v>
                </c:pt>
                <c:pt idx="13">
                  <c:v>2.47</c:v>
                </c:pt>
                <c:pt idx="14">
                  <c:v>2.56</c:v>
                </c:pt>
                <c:pt idx="15">
                  <c:v>2.64</c:v>
                </c:pt>
                <c:pt idx="16">
                  <c:v>2.73</c:v>
                </c:pt>
                <c:pt idx="17">
                  <c:v>2.81</c:v>
                </c:pt>
                <c:pt idx="18">
                  <c:v>2.9</c:v>
                </c:pt>
                <c:pt idx="19">
                  <c:v>2.99</c:v>
                </c:pt>
                <c:pt idx="20">
                  <c:v>3.07</c:v>
                </c:pt>
                <c:pt idx="21">
                  <c:v>3.1</c:v>
                </c:pt>
                <c:pt idx="22">
                  <c:v>3.24</c:v>
                </c:pt>
                <c:pt idx="23">
                  <c:v>3.3261111111111115</c:v>
                </c:pt>
                <c:pt idx="24">
                  <c:v>3.4122222222222227</c:v>
                </c:pt>
                <c:pt idx="25">
                  <c:v>3.498333333333334</c:v>
                </c:pt>
                <c:pt idx="26">
                  <c:v>3.584444444444445</c:v>
                </c:pt>
                <c:pt idx="27">
                  <c:v>3.6705555555555565</c:v>
                </c:pt>
                <c:pt idx="28">
                  <c:v>3.7566666666666677</c:v>
                </c:pt>
                <c:pt idx="29">
                  <c:v>3.842777777777779</c:v>
                </c:pt>
              </c:numCache>
            </c:numRef>
          </c:yVal>
          <c:smooth val="1"/>
        </c:ser>
        <c:ser>
          <c:idx val="15"/>
          <c:order val="15"/>
          <c:tx>
            <c:v>45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Data!$E$21:$AH$21</c:f>
              <c:numCache>
                <c:ptCount val="30"/>
                <c:pt idx="0">
                  <c:v>1.32</c:v>
                </c:pt>
                <c:pt idx="1">
                  <c:v>1.405</c:v>
                </c:pt>
                <c:pt idx="2">
                  <c:v>1.49</c:v>
                </c:pt>
                <c:pt idx="3">
                  <c:v>1.575</c:v>
                </c:pt>
                <c:pt idx="4">
                  <c:v>1.66</c:v>
                </c:pt>
                <c:pt idx="5">
                  <c:v>1.75</c:v>
                </c:pt>
                <c:pt idx="6">
                  <c:v>1.84</c:v>
                </c:pt>
                <c:pt idx="7">
                  <c:v>1.91</c:v>
                </c:pt>
                <c:pt idx="8">
                  <c:v>2</c:v>
                </c:pt>
                <c:pt idx="9">
                  <c:v>2.08</c:v>
                </c:pt>
                <c:pt idx="10">
                  <c:v>2.17</c:v>
                </c:pt>
                <c:pt idx="11">
                  <c:v>2.26</c:v>
                </c:pt>
                <c:pt idx="12">
                  <c:v>2.34</c:v>
                </c:pt>
                <c:pt idx="13">
                  <c:v>2.42</c:v>
                </c:pt>
                <c:pt idx="14">
                  <c:v>2.51</c:v>
                </c:pt>
                <c:pt idx="15">
                  <c:v>2.6</c:v>
                </c:pt>
                <c:pt idx="16">
                  <c:v>2.69</c:v>
                </c:pt>
                <c:pt idx="17">
                  <c:v>2.77</c:v>
                </c:pt>
                <c:pt idx="18">
                  <c:v>2.86</c:v>
                </c:pt>
                <c:pt idx="19">
                  <c:v>2.94</c:v>
                </c:pt>
                <c:pt idx="20">
                  <c:v>3.02</c:v>
                </c:pt>
                <c:pt idx="21">
                  <c:v>3.11</c:v>
                </c:pt>
                <c:pt idx="22">
                  <c:v>3.19</c:v>
                </c:pt>
                <c:pt idx="23">
                  <c:v>3.275</c:v>
                </c:pt>
                <c:pt idx="24">
                  <c:v>3.36</c:v>
                </c:pt>
                <c:pt idx="25">
                  <c:v>3.445</c:v>
                </c:pt>
                <c:pt idx="26">
                  <c:v>3.53</c:v>
                </c:pt>
                <c:pt idx="27">
                  <c:v>3.6149999999999998</c:v>
                </c:pt>
                <c:pt idx="28">
                  <c:v>3.6999999999999997</c:v>
                </c:pt>
                <c:pt idx="29">
                  <c:v>3.7849999999999997</c:v>
                </c:pt>
              </c:numCache>
            </c:numRef>
          </c:yVal>
          <c:smooth val="1"/>
        </c:ser>
        <c:ser>
          <c:idx val="16"/>
          <c:order val="16"/>
          <c:tx>
            <c:v>46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Data!$E$22:$AH$22</c:f>
              <c:numCache>
                <c:ptCount val="30"/>
                <c:pt idx="0">
                  <c:v>1.2810526315789472</c:v>
                </c:pt>
                <c:pt idx="1">
                  <c:v>1.3657894736842104</c:v>
                </c:pt>
                <c:pt idx="2">
                  <c:v>1.4505263157894737</c:v>
                </c:pt>
                <c:pt idx="3">
                  <c:v>1.5352631578947369</c:v>
                </c:pt>
                <c:pt idx="4">
                  <c:v>1.62</c:v>
                </c:pt>
                <c:pt idx="5">
                  <c:v>1.71</c:v>
                </c:pt>
                <c:pt idx="6">
                  <c:v>1.8</c:v>
                </c:pt>
                <c:pt idx="7">
                  <c:v>1.88</c:v>
                </c:pt>
                <c:pt idx="8">
                  <c:v>1.96</c:v>
                </c:pt>
                <c:pt idx="9">
                  <c:v>2.04</c:v>
                </c:pt>
                <c:pt idx="10">
                  <c:v>2.13</c:v>
                </c:pt>
                <c:pt idx="11">
                  <c:v>2.22</c:v>
                </c:pt>
                <c:pt idx="12">
                  <c:v>2.3</c:v>
                </c:pt>
                <c:pt idx="13">
                  <c:v>2.38</c:v>
                </c:pt>
                <c:pt idx="14">
                  <c:v>2.47</c:v>
                </c:pt>
                <c:pt idx="15">
                  <c:v>2.55</c:v>
                </c:pt>
                <c:pt idx="16">
                  <c:v>2.64</c:v>
                </c:pt>
                <c:pt idx="17">
                  <c:v>2.72</c:v>
                </c:pt>
                <c:pt idx="18">
                  <c:v>2.81</c:v>
                </c:pt>
                <c:pt idx="19">
                  <c:v>2.89</c:v>
                </c:pt>
                <c:pt idx="20">
                  <c:v>2.98</c:v>
                </c:pt>
                <c:pt idx="21">
                  <c:v>3.06</c:v>
                </c:pt>
                <c:pt idx="22">
                  <c:v>3.15</c:v>
                </c:pt>
                <c:pt idx="23">
                  <c:v>3.23</c:v>
                </c:pt>
                <c:pt idx="24">
                  <c:v>3.314736842105263</c:v>
                </c:pt>
                <c:pt idx="25">
                  <c:v>3.3994736842105264</c:v>
                </c:pt>
                <c:pt idx="26">
                  <c:v>3.4842105263157896</c:v>
                </c:pt>
                <c:pt idx="27">
                  <c:v>3.568947368421053</c:v>
                </c:pt>
                <c:pt idx="28">
                  <c:v>3.653684210526316</c:v>
                </c:pt>
                <c:pt idx="29">
                  <c:v>3.7384210526315793</c:v>
                </c:pt>
              </c:numCache>
            </c:numRef>
          </c:yVal>
          <c:smooth val="1"/>
        </c:ser>
        <c:ser>
          <c:idx val="17"/>
          <c:order val="17"/>
          <c:tx>
            <c:v>47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Data!$E$23:$AH$23</c:f>
              <c:numCache>
                <c:ptCount val="30"/>
                <c:pt idx="0">
                  <c:v>1.2552631578947369</c:v>
                </c:pt>
                <c:pt idx="1">
                  <c:v>1.3389473684210527</c:v>
                </c:pt>
                <c:pt idx="2">
                  <c:v>1.4226315789473685</c:v>
                </c:pt>
                <c:pt idx="3">
                  <c:v>1.5063157894736843</c:v>
                </c:pt>
                <c:pt idx="4">
                  <c:v>1.59</c:v>
                </c:pt>
                <c:pt idx="5">
                  <c:v>1.68</c:v>
                </c:pt>
                <c:pt idx="6">
                  <c:v>1.76</c:v>
                </c:pt>
                <c:pt idx="7">
                  <c:v>1.84</c:v>
                </c:pt>
                <c:pt idx="8">
                  <c:v>1.92</c:v>
                </c:pt>
                <c:pt idx="9">
                  <c:v>2</c:v>
                </c:pt>
                <c:pt idx="10">
                  <c:v>2.09</c:v>
                </c:pt>
                <c:pt idx="11">
                  <c:v>2.18</c:v>
                </c:pt>
                <c:pt idx="12">
                  <c:v>2.26</c:v>
                </c:pt>
                <c:pt idx="13">
                  <c:v>2.34</c:v>
                </c:pt>
                <c:pt idx="14">
                  <c:v>2.42</c:v>
                </c:pt>
                <c:pt idx="15">
                  <c:v>2.5</c:v>
                </c:pt>
                <c:pt idx="16">
                  <c:v>2.59</c:v>
                </c:pt>
                <c:pt idx="17">
                  <c:v>2.67</c:v>
                </c:pt>
                <c:pt idx="18">
                  <c:v>2.76</c:v>
                </c:pt>
                <c:pt idx="19">
                  <c:v>2.84</c:v>
                </c:pt>
                <c:pt idx="20">
                  <c:v>2.93</c:v>
                </c:pt>
                <c:pt idx="21">
                  <c:v>3.02</c:v>
                </c:pt>
                <c:pt idx="22">
                  <c:v>3.09</c:v>
                </c:pt>
                <c:pt idx="23">
                  <c:v>3.18</c:v>
                </c:pt>
                <c:pt idx="24">
                  <c:v>3.263684210526316</c:v>
                </c:pt>
                <c:pt idx="25">
                  <c:v>3.3473684210526318</c:v>
                </c:pt>
                <c:pt idx="26">
                  <c:v>3.4310526315789476</c:v>
                </c:pt>
                <c:pt idx="27">
                  <c:v>3.5147368421052634</c:v>
                </c:pt>
                <c:pt idx="28">
                  <c:v>3.598421052631579</c:v>
                </c:pt>
                <c:pt idx="29">
                  <c:v>3.682105263157895</c:v>
                </c:pt>
              </c:numCache>
            </c:numRef>
          </c:yVal>
          <c:smooth val="1"/>
        </c:ser>
        <c:ser>
          <c:idx val="18"/>
          <c:order val="18"/>
          <c:tx>
            <c:v>48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Data!$E$24:$AH$24</c:f>
              <c:numCache>
                <c:ptCount val="30"/>
                <c:pt idx="0">
                  <c:v>1.2294736842105265</c:v>
                </c:pt>
                <c:pt idx="1">
                  <c:v>1.3121052631578949</c:v>
                </c:pt>
                <c:pt idx="2">
                  <c:v>1.3947368421052633</c:v>
                </c:pt>
                <c:pt idx="3">
                  <c:v>1.4773684210526317</c:v>
                </c:pt>
                <c:pt idx="4">
                  <c:v>1.56</c:v>
                </c:pt>
                <c:pt idx="5">
                  <c:v>1.65</c:v>
                </c:pt>
                <c:pt idx="6">
                  <c:v>1.73</c:v>
                </c:pt>
                <c:pt idx="7">
                  <c:v>1.81</c:v>
                </c:pt>
                <c:pt idx="8">
                  <c:v>1.89</c:v>
                </c:pt>
                <c:pt idx="9">
                  <c:v>1.96</c:v>
                </c:pt>
                <c:pt idx="10">
                  <c:v>2.05</c:v>
                </c:pt>
                <c:pt idx="11">
                  <c:v>2.14</c:v>
                </c:pt>
                <c:pt idx="12">
                  <c:v>2.22</c:v>
                </c:pt>
                <c:pt idx="13">
                  <c:v>2.3</c:v>
                </c:pt>
                <c:pt idx="14">
                  <c:v>2.38</c:v>
                </c:pt>
                <c:pt idx="15">
                  <c:v>2.46</c:v>
                </c:pt>
                <c:pt idx="16">
                  <c:v>2.54</c:v>
                </c:pt>
                <c:pt idx="17">
                  <c:v>2.62</c:v>
                </c:pt>
                <c:pt idx="18">
                  <c:v>2.71</c:v>
                </c:pt>
                <c:pt idx="19">
                  <c:v>2.79</c:v>
                </c:pt>
                <c:pt idx="20">
                  <c:v>2.88</c:v>
                </c:pt>
                <c:pt idx="21">
                  <c:v>2.96</c:v>
                </c:pt>
                <c:pt idx="22">
                  <c:v>3.04</c:v>
                </c:pt>
                <c:pt idx="23">
                  <c:v>3.13</c:v>
                </c:pt>
                <c:pt idx="24">
                  <c:v>3.2126315789473683</c:v>
                </c:pt>
                <c:pt idx="25">
                  <c:v>3.2952631578947367</c:v>
                </c:pt>
                <c:pt idx="26">
                  <c:v>3.377894736842105</c:v>
                </c:pt>
                <c:pt idx="27">
                  <c:v>3.4605263157894735</c:v>
                </c:pt>
                <c:pt idx="28">
                  <c:v>3.543157894736842</c:v>
                </c:pt>
                <c:pt idx="29">
                  <c:v>3.6257894736842102</c:v>
                </c:pt>
              </c:numCache>
            </c:numRef>
          </c:yVal>
          <c:smooth val="1"/>
        </c:ser>
        <c:ser>
          <c:idx val="19"/>
          <c:order val="19"/>
          <c:tx>
            <c:v>49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Data!$E$25:$AH$25</c:f>
              <c:numCache>
                <c:ptCount val="30"/>
                <c:pt idx="0">
                  <c:v>1.2060000000000002</c:v>
                </c:pt>
                <c:pt idx="1">
                  <c:v>1.2870000000000001</c:v>
                </c:pt>
                <c:pt idx="2">
                  <c:v>1.368</c:v>
                </c:pt>
                <c:pt idx="3">
                  <c:v>1.449</c:v>
                </c:pt>
                <c:pt idx="4">
                  <c:v>1.53</c:v>
                </c:pt>
                <c:pt idx="5">
                  <c:v>1.62</c:v>
                </c:pt>
                <c:pt idx="6">
                  <c:v>1.7</c:v>
                </c:pt>
                <c:pt idx="7">
                  <c:v>1.79</c:v>
                </c:pt>
                <c:pt idx="8">
                  <c:v>1.86</c:v>
                </c:pt>
                <c:pt idx="9">
                  <c:v>1.93</c:v>
                </c:pt>
                <c:pt idx="10">
                  <c:v>2.01</c:v>
                </c:pt>
                <c:pt idx="11">
                  <c:v>2.1</c:v>
                </c:pt>
                <c:pt idx="12">
                  <c:v>2.18</c:v>
                </c:pt>
                <c:pt idx="13">
                  <c:v>2.25</c:v>
                </c:pt>
                <c:pt idx="14">
                  <c:v>2.34</c:v>
                </c:pt>
                <c:pt idx="15">
                  <c:v>2.42</c:v>
                </c:pt>
                <c:pt idx="16">
                  <c:v>2.5</c:v>
                </c:pt>
                <c:pt idx="17">
                  <c:v>2.58</c:v>
                </c:pt>
                <c:pt idx="18">
                  <c:v>2.67</c:v>
                </c:pt>
                <c:pt idx="19">
                  <c:v>2.75</c:v>
                </c:pt>
                <c:pt idx="20">
                  <c:v>2.83</c:v>
                </c:pt>
                <c:pt idx="21">
                  <c:v>2.91</c:v>
                </c:pt>
                <c:pt idx="22">
                  <c:v>3</c:v>
                </c:pt>
                <c:pt idx="23">
                  <c:v>3.07</c:v>
                </c:pt>
                <c:pt idx="24">
                  <c:v>3.15</c:v>
                </c:pt>
                <c:pt idx="25">
                  <c:v>3.231</c:v>
                </c:pt>
                <c:pt idx="26">
                  <c:v>3.312</c:v>
                </c:pt>
                <c:pt idx="27">
                  <c:v>3.393</c:v>
                </c:pt>
                <c:pt idx="28">
                  <c:v>3.4739999999999998</c:v>
                </c:pt>
                <c:pt idx="29">
                  <c:v>3.5549999999999997</c:v>
                </c:pt>
              </c:numCache>
            </c:numRef>
          </c:yVal>
          <c:smooth val="1"/>
        </c:ser>
        <c:ser>
          <c:idx val="20"/>
          <c:order val="20"/>
          <c:tx>
            <c:v>50 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Data!$E$26:$AH$26</c:f>
              <c:numCache>
                <c:ptCount val="30"/>
                <c:pt idx="0">
                  <c:v>1.1819047619047618</c:v>
                </c:pt>
                <c:pt idx="1">
                  <c:v>1.2614285714285713</c:v>
                </c:pt>
                <c:pt idx="2">
                  <c:v>1.340952380952381</c:v>
                </c:pt>
                <c:pt idx="3">
                  <c:v>1.4204761904761904</c:v>
                </c:pt>
                <c:pt idx="4">
                  <c:v>1.5</c:v>
                </c:pt>
                <c:pt idx="5">
                  <c:v>1.59</c:v>
                </c:pt>
                <c:pt idx="6">
                  <c:v>1.66</c:v>
                </c:pt>
                <c:pt idx="7">
                  <c:v>1.74</c:v>
                </c:pt>
                <c:pt idx="8">
                  <c:v>1.82</c:v>
                </c:pt>
                <c:pt idx="9">
                  <c:v>1.9</c:v>
                </c:pt>
                <c:pt idx="10">
                  <c:v>1.98</c:v>
                </c:pt>
                <c:pt idx="11">
                  <c:v>2.06</c:v>
                </c:pt>
                <c:pt idx="12">
                  <c:v>2.14</c:v>
                </c:pt>
                <c:pt idx="13">
                  <c:v>2.21</c:v>
                </c:pt>
                <c:pt idx="14">
                  <c:v>2.3</c:v>
                </c:pt>
                <c:pt idx="15">
                  <c:v>2.38</c:v>
                </c:pt>
                <c:pt idx="16">
                  <c:v>2.46</c:v>
                </c:pt>
                <c:pt idx="17">
                  <c:v>2.54</c:v>
                </c:pt>
                <c:pt idx="18">
                  <c:v>2.62</c:v>
                </c:pt>
                <c:pt idx="19">
                  <c:v>2.7</c:v>
                </c:pt>
                <c:pt idx="20">
                  <c:v>2.78</c:v>
                </c:pt>
                <c:pt idx="21">
                  <c:v>2.86</c:v>
                </c:pt>
                <c:pt idx="22">
                  <c:v>2.94</c:v>
                </c:pt>
                <c:pt idx="23">
                  <c:v>3.02</c:v>
                </c:pt>
                <c:pt idx="24">
                  <c:v>3.1</c:v>
                </c:pt>
                <c:pt idx="25">
                  <c:v>3.17</c:v>
                </c:pt>
                <c:pt idx="26">
                  <c:v>3.2495238095238093</c:v>
                </c:pt>
                <c:pt idx="27">
                  <c:v>3.3290476190476186</c:v>
                </c:pt>
                <c:pt idx="28">
                  <c:v>3.408571428571428</c:v>
                </c:pt>
                <c:pt idx="29">
                  <c:v>3.4880952380952372</c:v>
                </c:pt>
              </c:numCache>
            </c:numRef>
          </c:yVal>
          <c:smooth val="1"/>
        </c:ser>
        <c:ser>
          <c:idx val="21"/>
          <c:order val="21"/>
          <c:tx>
            <c:v>51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Data!$E$27:$AH$27</c:f>
              <c:numCache>
                <c:ptCount val="30"/>
                <c:pt idx="0">
                  <c:v>1.1842857142857142</c:v>
                </c:pt>
                <c:pt idx="1">
                  <c:v>1.2614285714285713</c:v>
                </c:pt>
                <c:pt idx="2">
                  <c:v>1.3385714285714285</c:v>
                </c:pt>
                <c:pt idx="3">
                  <c:v>1.4157142857142857</c:v>
                </c:pt>
                <c:pt idx="4">
                  <c:v>1.4928571428571429</c:v>
                </c:pt>
                <c:pt idx="5">
                  <c:v>1.57</c:v>
                </c:pt>
                <c:pt idx="6">
                  <c:v>1.64</c:v>
                </c:pt>
                <c:pt idx="7">
                  <c:v>1.71</c:v>
                </c:pt>
                <c:pt idx="8">
                  <c:v>1.79</c:v>
                </c:pt>
                <c:pt idx="9">
                  <c:v>1.87</c:v>
                </c:pt>
                <c:pt idx="10">
                  <c:v>1.95</c:v>
                </c:pt>
                <c:pt idx="11">
                  <c:v>2.02</c:v>
                </c:pt>
                <c:pt idx="12">
                  <c:v>2.1</c:v>
                </c:pt>
                <c:pt idx="13">
                  <c:v>2.18</c:v>
                </c:pt>
                <c:pt idx="14">
                  <c:v>2.26</c:v>
                </c:pt>
                <c:pt idx="15">
                  <c:v>2.34</c:v>
                </c:pt>
                <c:pt idx="16">
                  <c:v>2.42</c:v>
                </c:pt>
                <c:pt idx="17">
                  <c:v>2.49</c:v>
                </c:pt>
                <c:pt idx="18">
                  <c:v>2.57</c:v>
                </c:pt>
                <c:pt idx="19">
                  <c:v>2.65</c:v>
                </c:pt>
                <c:pt idx="20">
                  <c:v>2.74</c:v>
                </c:pt>
                <c:pt idx="21">
                  <c:v>2.82</c:v>
                </c:pt>
                <c:pt idx="22">
                  <c:v>2.9</c:v>
                </c:pt>
                <c:pt idx="23">
                  <c:v>2.97</c:v>
                </c:pt>
                <c:pt idx="24">
                  <c:v>3.05</c:v>
                </c:pt>
                <c:pt idx="25">
                  <c:v>3.13</c:v>
                </c:pt>
                <c:pt idx="26">
                  <c:v>3.19</c:v>
                </c:pt>
                <c:pt idx="27">
                  <c:v>3.267142857142857</c:v>
                </c:pt>
                <c:pt idx="28">
                  <c:v>3.344285714285714</c:v>
                </c:pt>
                <c:pt idx="29">
                  <c:v>3.421428571428571</c:v>
                </c:pt>
              </c:numCache>
            </c:numRef>
          </c:yVal>
          <c:smooth val="1"/>
        </c:ser>
        <c:ser>
          <c:idx val="22"/>
          <c:order val="22"/>
          <c:tx>
            <c:v>52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Data!$E$28:$AH$28</c:f>
              <c:numCache>
                <c:ptCount val="30"/>
                <c:pt idx="0">
                  <c:v>1.158181818181818</c:v>
                </c:pt>
                <c:pt idx="1">
                  <c:v>1.2345454545454544</c:v>
                </c:pt>
                <c:pt idx="2">
                  <c:v>1.3109090909090908</c:v>
                </c:pt>
                <c:pt idx="3">
                  <c:v>1.3872727272727272</c:v>
                </c:pt>
                <c:pt idx="4">
                  <c:v>1.4636363636363636</c:v>
                </c:pt>
                <c:pt idx="5">
                  <c:v>1.54</c:v>
                </c:pt>
                <c:pt idx="6">
                  <c:v>1.61</c:v>
                </c:pt>
                <c:pt idx="7">
                  <c:v>1.68</c:v>
                </c:pt>
                <c:pt idx="8">
                  <c:v>1.76</c:v>
                </c:pt>
                <c:pt idx="9">
                  <c:v>1.84</c:v>
                </c:pt>
                <c:pt idx="10">
                  <c:v>1.92</c:v>
                </c:pt>
                <c:pt idx="11">
                  <c:v>1.99</c:v>
                </c:pt>
                <c:pt idx="12">
                  <c:v>2.06</c:v>
                </c:pt>
                <c:pt idx="13">
                  <c:v>2.14</c:v>
                </c:pt>
                <c:pt idx="14">
                  <c:v>2.22</c:v>
                </c:pt>
                <c:pt idx="15">
                  <c:v>2.3</c:v>
                </c:pt>
                <c:pt idx="16">
                  <c:v>2.38</c:v>
                </c:pt>
                <c:pt idx="17">
                  <c:v>2.45</c:v>
                </c:pt>
                <c:pt idx="18">
                  <c:v>2.53</c:v>
                </c:pt>
                <c:pt idx="19">
                  <c:v>2.61</c:v>
                </c:pt>
                <c:pt idx="20">
                  <c:v>2.68</c:v>
                </c:pt>
                <c:pt idx="21">
                  <c:v>2.76</c:v>
                </c:pt>
                <c:pt idx="22">
                  <c:v>2.84</c:v>
                </c:pt>
                <c:pt idx="23">
                  <c:v>2.92</c:v>
                </c:pt>
                <c:pt idx="24">
                  <c:v>3</c:v>
                </c:pt>
                <c:pt idx="25">
                  <c:v>3.06</c:v>
                </c:pt>
                <c:pt idx="26">
                  <c:v>3.13</c:v>
                </c:pt>
                <c:pt idx="27">
                  <c:v>3.22</c:v>
                </c:pt>
                <c:pt idx="28">
                  <c:v>3.2963636363636364</c:v>
                </c:pt>
                <c:pt idx="29">
                  <c:v>3.3727272727272726</c:v>
                </c:pt>
              </c:numCache>
            </c:numRef>
          </c:yVal>
          <c:smooth val="1"/>
        </c:ser>
        <c:ser>
          <c:idx val="23"/>
          <c:order val="23"/>
          <c:tx>
            <c:v>53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Data!$E$29:$AH$29</c:f>
              <c:numCache>
                <c:ptCount val="30"/>
                <c:pt idx="0">
                  <c:v>1.1350000000000002</c:v>
                </c:pt>
                <c:pt idx="1">
                  <c:v>1.2100000000000002</c:v>
                </c:pt>
                <c:pt idx="2">
                  <c:v>1.2850000000000001</c:v>
                </c:pt>
                <c:pt idx="3">
                  <c:v>1.36</c:v>
                </c:pt>
                <c:pt idx="4">
                  <c:v>1.435</c:v>
                </c:pt>
                <c:pt idx="5">
                  <c:v>1.51</c:v>
                </c:pt>
                <c:pt idx="6">
                  <c:v>1.59</c:v>
                </c:pt>
                <c:pt idx="7">
                  <c:v>1.66</c:v>
                </c:pt>
                <c:pt idx="8">
                  <c:v>1.74</c:v>
                </c:pt>
                <c:pt idx="9">
                  <c:v>1.81</c:v>
                </c:pt>
                <c:pt idx="10">
                  <c:v>1.89</c:v>
                </c:pt>
                <c:pt idx="11">
                  <c:v>1.96</c:v>
                </c:pt>
                <c:pt idx="12">
                  <c:v>2.03</c:v>
                </c:pt>
                <c:pt idx="13">
                  <c:v>2.1</c:v>
                </c:pt>
                <c:pt idx="14">
                  <c:v>2.18</c:v>
                </c:pt>
                <c:pt idx="15">
                  <c:v>2.26</c:v>
                </c:pt>
                <c:pt idx="16">
                  <c:v>2.34</c:v>
                </c:pt>
                <c:pt idx="17">
                  <c:v>2.41</c:v>
                </c:pt>
                <c:pt idx="18">
                  <c:v>2.49</c:v>
                </c:pt>
                <c:pt idx="19">
                  <c:v>2.57</c:v>
                </c:pt>
                <c:pt idx="20">
                  <c:v>2.64</c:v>
                </c:pt>
                <c:pt idx="21">
                  <c:v>2.71</c:v>
                </c:pt>
                <c:pt idx="22">
                  <c:v>2.79</c:v>
                </c:pt>
                <c:pt idx="23">
                  <c:v>2.86</c:v>
                </c:pt>
                <c:pt idx="24">
                  <c:v>2.94</c:v>
                </c:pt>
                <c:pt idx="25">
                  <c:v>3.01</c:v>
                </c:pt>
                <c:pt idx="26">
                  <c:v>3.09</c:v>
                </c:pt>
                <c:pt idx="27">
                  <c:v>3.16</c:v>
                </c:pt>
                <c:pt idx="28">
                  <c:v>3.2350000000000003</c:v>
                </c:pt>
                <c:pt idx="29">
                  <c:v>3.3100000000000005</c:v>
                </c:pt>
              </c:numCache>
            </c:numRef>
          </c:yVal>
          <c:smooth val="1"/>
        </c:ser>
        <c:ser>
          <c:idx val="24"/>
          <c:order val="24"/>
          <c:tx>
            <c:v>54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Data!$E$30:$AH$30</c:f>
              <c:numCache>
                <c:ptCount val="30"/>
                <c:pt idx="0">
                  <c:v>1.1209090909090906</c:v>
                </c:pt>
                <c:pt idx="1">
                  <c:v>1.1940909090909089</c:v>
                </c:pt>
                <c:pt idx="2">
                  <c:v>1.267272727272727</c:v>
                </c:pt>
                <c:pt idx="3">
                  <c:v>1.3404545454545453</c:v>
                </c:pt>
                <c:pt idx="4">
                  <c:v>1.4136363636363636</c:v>
                </c:pt>
                <c:pt idx="5">
                  <c:v>1.4868181818181818</c:v>
                </c:pt>
                <c:pt idx="6">
                  <c:v>1.56</c:v>
                </c:pt>
                <c:pt idx="7">
                  <c:v>1.63</c:v>
                </c:pt>
                <c:pt idx="8">
                  <c:v>1.71</c:v>
                </c:pt>
                <c:pt idx="9">
                  <c:v>1.78</c:v>
                </c:pt>
                <c:pt idx="10">
                  <c:v>1.86</c:v>
                </c:pt>
                <c:pt idx="11">
                  <c:v>1.93</c:v>
                </c:pt>
                <c:pt idx="12">
                  <c:v>2</c:v>
                </c:pt>
                <c:pt idx="13">
                  <c:v>2.07</c:v>
                </c:pt>
                <c:pt idx="14">
                  <c:v>2.15</c:v>
                </c:pt>
                <c:pt idx="15">
                  <c:v>2.22</c:v>
                </c:pt>
                <c:pt idx="16">
                  <c:v>2.3</c:v>
                </c:pt>
                <c:pt idx="17">
                  <c:v>2.37</c:v>
                </c:pt>
                <c:pt idx="18">
                  <c:v>2.45</c:v>
                </c:pt>
                <c:pt idx="19">
                  <c:v>2.52</c:v>
                </c:pt>
                <c:pt idx="20">
                  <c:v>2.59</c:v>
                </c:pt>
                <c:pt idx="21">
                  <c:v>2.66</c:v>
                </c:pt>
                <c:pt idx="22">
                  <c:v>2.74</c:v>
                </c:pt>
                <c:pt idx="23">
                  <c:v>2.81</c:v>
                </c:pt>
                <c:pt idx="24">
                  <c:v>2.89</c:v>
                </c:pt>
                <c:pt idx="25">
                  <c:v>2.96</c:v>
                </c:pt>
                <c:pt idx="26">
                  <c:v>3.04</c:v>
                </c:pt>
                <c:pt idx="27">
                  <c:v>3.1</c:v>
                </c:pt>
                <c:pt idx="28">
                  <c:v>3.17</c:v>
                </c:pt>
                <c:pt idx="29">
                  <c:v>3.243181818181818</c:v>
                </c:pt>
              </c:numCache>
            </c:numRef>
          </c:yVal>
          <c:smooth val="1"/>
        </c:ser>
        <c:ser>
          <c:idx val="25"/>
          <c:order val="25"/>
          <c:tx>
            <c:v>55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Data!$E$31:$AH$31</c:f>
              <c:numCache>
                <c:ptCount val="30"/>
                <c:pt idx="0">
                  <c:v>1.0995652173913049</c:v>
                </c:pt>
                <c:pt idx="1">
                  <c:v>1.1713043478260874</c:v>
                </c:pt>
                <c:pt idx="2">
                  <c:v>1.24304347826087</c:v>
                </c:pt>
                <c:pt idx="3">
                  <c:v>1.3147826086956524</c:v>
                </c:pt>
                <c:pt idx="4">
                  <c:v>1.386521739130435</c:v>
                </c:pt>
                <c:pt idx="5">
                  <c:v>1.4582608695652175</c:v>
                </c:pt>
                <c:pt idx="6">
                  <c:v>1.53</c:v>
                </c:pt>
                <c:pt idx="7">
                  <c:v>1.6</c:v>
                </c:pt>
                <c:pt idx="8">
                  <c:v>1.68</c:v>
                </c:pt>
                <c:pt idx="9">
                  <c:v>1.75</c:v>
                </c:pt>
                <c:pt idx="10">
                  <c:v>1.82</c:v>
                </c:pt>
                <c:pt idx="11">
                  <c:v>1.89</c:v>
                </c:pt>
                <c:pt idx="12">
                  <c:v>1.97</c:v>
                </c:pt>
                <c:pt idx="13">
                  <c:v>2.04</c:v>
                </c:pt>
                <c:pt idx="14">
                  <c:v>2.12</c:v>
                </c:pt>
                <c:pt idx="15">
                  <c:v>2.18</c:v>
                </c:pt>
                <c:pt idx="16">
                  <c:v>2.26</c:v>
                </c:pt>
                <c:pt idx="17">
                  <c:v>2.33</c:v>
                </c:pt>
                <c:pt idx="18">
                  <c:v>2.4</c:v>
                </c:pt>
                <c:pt idx="19">
                  <c:v>2.47</c:v>
                </c:pt>
                <c:pt idx="20">
                  <c:v>2.54</c:v>
                </c:pt>
                <c:pt idx="21">
                  <c:v>2.62</c:v>
                </c:pt>
                <c:pt idx="22">
                  <c:v>2.69</c:v>
                </c:pt>
                <c:pt idx="23">
                  <c:v>2.76</c:v>
                </c:pt>
                <c:pt idx="24">
                  <c:v>2.83</c:v>
                </c:pt>
                <c:pt idx="25">
                  <c:v>2.89</c:v>
                </c:pt>
                <c:pt idx="26">
                  <c:v>2.97</c:v>
                </c:pt>
                <c:pt idx="27">
                  <c:v>3.04</c:v>
                </c:pt>
                <c:pt idx="28">
                  <c:v>3.11</c:v>
                </c:pt>
                <c:pt idx="29">
                  <c:v>3.18</c:v>
                </c:pt>
              </c:numCache>
            </c:numRef>
          </c:yVal>
          <c:smooth val="1"/>
        </c:ser>
        <c:ser>
          <c:idx val="26"/>
          <c:order val="26"/>
          <c:tx>
            <c:v>56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Data!$E$32:$AH$32</c:f>
              <c:numCache>
                <c:ptCount val="30"/>
                <c:pt idx="0">
                  <c:v>1.074782608695653</c:v>
                </c:pt>
                <c:pt idx="1">
                  <c:v>1.145652173913044</c:v>
                </c:pt>
                <c:pt idx="2">
                  <c:v>1.2165217391304353</c:v>
                </c:pt>
                <c:pt idx="3">
                  <c:v>1.2873913043478264</c:v>
                </c:pt>
                <c:pt idx="4">
                  <c:v>1.3582608695652176</c:v>
                </c:pt>
                <c:pt idx="5">
                  <c:v>1.4291304347826088</c:v>
                </c:pt>
                <c:pt idx="6">
                  <c:v>1.5</c:v>
                </c:pt>
                <c:pt idx="7">
                  <c:v>1.57</c:v>
                </c:pt>
                <c:pt idx="8">
                  <c:v>1.65</c:v>
                </c:pt>
                <c:pt idx="9">
                  <c:v>1.72</c:v>
                </c:pt>
                <c:pt idx="10">
                  <c:v>1.79</c:v>
                </c:pt>
                <c:pt idx="11">
                  <c:v>1.86</c:v>
                </c:pt>
                <c:pt idx="12">
                  <c:v>1.93</c:v>
                </c:pt>
                <c:pt idx="13">
                  <c:v>2</c:v>
                </c:pt>
                <c:pt idx="14">
                  <c:v>2.08</c:v>
                </c:pt>
                <c:pt idx="15">
                  <c:v>2.15</c:v>
                </c:pt>
                <c:pt idx="16">
                  <c:v>2.22</c:v>
                </c:pt>
                <c:pt idx="17">
                  <c:v>2.29</c:v>
                </c:pt>
                <c:pt idx="18">
                  <c:v>2.36</c:v>
                </c:pt>
                <c:pt idx="19">
                  <c:v>2.43</c:v>
                </c:pt>
                <c:pt idx="20">
                  <c:v>2.5</c:v>
                </c:pt>
                <c:pt idx="21">
                  <c:v>2.57</c:v>
                </c:pt>
                <c:pt idx="22">
                  <c:v>2.64</c:v>
                </c:pt>
                <c:pt idx="23">
                  <c:v>2.71</c:v>
                </c:pt>
                <c:pt idx="24">
                  <c:v>2.78</c:v>
                </c:pt>
                <c:pt idx="25">
                  <c:v>2.85</c:v>
                </c:pt>
                <c:pt idx="26">
                  <c:v>2.92</c:v>
                </c:pt>
                <c:pt idx="27">
                  <c:v>2.99</c:v>
                </c:pt>
                <c:pt idx="28">
                  <c:v>3.06</c:v>
                </c:pt>
                <c:pt idx="29">
                  <c:v>3.13</c:v>
                </c:pt>
              </c:numCache>
            </c:numRef>
          </c:yVal>
          <c:smooth val="1"/>
        </c:ser>
        <c:ser>
          <c:idx val="27"/>
          <c:order val="27"/>
          <c:tx>
            <c:v>57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Data!$E$33:$AH$33</c:f>
              <c:numCache>
                <c:ptCount val="30"/>
                <c:pt idx="0">
                  <c:v>1.0499999999999996</c:v>
                </c:pt>
                <c:pt idx="1">
                  <c:v>1.1199999999999997</c:v>
                </c:pt>
                <c:pt idx="2">
                  <c:v>1.1899999999999997</c:v>
                </c:pt>
                <c:pt idx="3">
                  <c:v>1.2599999999999998</c:v>
                </c:pt>
                <c:pt idx="4">
                  <c:v>1.3299999999999998</c:v>
                </c:pt>
                <c:pt idx="5">
                  <c:v>1.4</c:v>
                </c:pt>
                <c:pt idx="6">
                  <c:v>1.47</c:v>
                </c:pt>
                <c:pt idx="7">
                  <c:v>1.54</c:v>
                </c:pt>
                <c:pt idx="8">
                  <c:v>1.62</c:v>
                </c:pt>
                <c:pt idx="9">
                  <c:v>1.7</c:v>
                </c:pt>
                <c:pt idx="10">
                  <c:v>1.77</c:v>
                </c:pt>
                <c:pt idx="11">
                  <c:v>1.83</c:v>
                </c:pt>
                <c:pt idx="12">
                  <c:v>1.9</c:v>
                </c:pt>
                <c:pt idx="13">
                  <c:v>1.97</c:v>
                </c:pt>
                <c:pt idx="14">
                  <c:v>2.04</c:v>
                </c:pt>
                <c:pt idx="15">
                  <c:v>2.11</c:v>
                </c:pt>
                <c:pt idx="16">
                  <c:v>2.18</c:v>
                </c:pt>
                <c:pt idx="17">
                  <c:v>2.25</c:v>
                </c:pt>
                <c:pt idx="18">
                  <c:v>2.32</c:v>
                </c:pt>
                <c:pt idx="19">
                  <c:v>2.39</c:v>
                </c:pt>
                <c:pt idx="20">
                  <c:v>2.46</c:v>
                </c:pt>
                <c:pt idx="21">
                  <c:v>2.53</c:v>
                </c:pt>
                <c:pt idx="22">
                  <c:v>2.6</c:v>
                </c:pt>
                <c:pt idx="23">
                  <c:v>2.66</c:v>
                </c:pt>
                <c:pt idx="24">
                  <c:v>2.73</c:v>
                </c:pt>
                <c:pt idx="25">
                  <c:v>2.8</c:v>
                </c:pt>
                <c:pt idx="26">
                  <c:v>2.87</c:v>
                </c:pt>
                <c:pt idx="27">
                  <c:v>2.94</c:v>
                </c:pt>
                <c:pt idx="28">
                  <c:v>3</c:v>
                </c:pt>
                <c:pt idx="29">
                  <c:v>3.08</c:v>
                </c:pt>
              </c:numCache>
            </c:numRef>
          </c:yVal>
          <c:smooth val="1"/>
        </c:ser>
        <c:ser>
          <c:idx val="28"/>
          <c:order val="28"/>
          <c:tx>
            <c:v>58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Data!$E$34:$AH$34</c:f>
              <c:numCache>
                <c:ptCount val="30"/>
                <c:pt idx="0">
                  <c:v>1.0295454545454548</c:v>
                </c:pt>
                <c:pt idx="1">
                  <c:v>1.0981818181818184</c:v>
                </c:pt>
                <c:pt idx="2">
                  <c:v>1.166818181818182</c:v>
                </c:pt>
                <c:pt idx="3">
                  <c:v>1.2354545454545456</c:v>
                </c:pt>
                <c:pt idx="4">
                  <c:v>1.3040909090909092</c:v>
                </c:pt>
                <c:pt idx="5">
                  <c:v>1.3727272727272728</c:v>
                </c:pt>
                <c:pt idx="6">
                  <c:v>1.4413636363636364</c:v>
                </c:pt>
                <c:pt idx="7">
                  <c:v>1.51</c:v>
                </c:pt>
                <c:pt idx="8">
                  <c:v>1.59</c:v>
                </c:pt>
                <c:pt idx="9">
                  <c:v>1.67</c:v>
                </c:pt>
                <c:pt idx="10">
                  <c:v>1.74</c:v>
                </c:pt>
                <c:pt idx="11">
                  <c:v>1.8</c:v>
                </c:pt>
                <c:pt idx="12">
                  <c:v>1.87</c:v>
                </c:pt>
                <c:pt idx="13">
                  <c:v>1.94</c:v>
                </c:pt>
                <c:pt idx="14">
                  <c:v>2.01</c:v>
                </c:pt>
                <c:pt idx="15">
                  <c:v>2.08</c:v>
                </c:pt>
                <c:pt idx="16">
                  <c:v>2.15</c:v>
                </c:pt>
                <c:pt idx="17">
                  <c:v>2.21</c:v>
                </c:pt>
                <c:pt idx="18">
                  <c:v>2.28</c:v>
                </c:pt>
                <c:pt idx="19">
                  <c:v>2.35</c:v>
                </c:pt>
                <c:pt idx="20">
                  <c:v>2.42</c:v>
                </c:pt>
                <c:pt idx="21">
                  <c:v>2.48</c:v>
                </c:pt>
                <c:pt idx="22">
                  <c:v>2.55</c:v>
                </c:pt>
                <c:pt idx="23">
                  <c:v>2.62</c:v>
                </c:pt>
                <c:pt idx="24">
                  <c:v>2.69</c:v>
                </c:pt>
                <c:pt idx="25">
                  <c:v>2.75</c:v>
                </c:pt>
                <c:pt idx="26">
                  <c:v>2.82</c:v>
                </c:pt>
                <c:pt idx="27">
                  <c:v>2.88</c:v>
                </c:pt>
                <c:pt idx="28">
                  <c:v>2.95</c:v>
                </c:pt>
                <c:pt idx="29">
                  <c:v>3.02</c:v>
                </c:pt>
              </c:numCache>
            </c:numRef>
          </c:yVal>
          <c:smooth val="1"/>
        </c:ser>
        <c:ser>
          <c:idx val="29"/>
          <c:order val="29"/>
          <c:tx>
            <c:v>59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Data!$E$35:$AH$35</c:f>
              <c:numCache>
                <c:ptCount val="30"/>
                <c:pt idx="0">
                  <c:v>1.0228571428571427</c:v>
                </c:pt>
                <c:pt idx="1">
                  <c:v>1.0899999999999999</c:v>
                </c:pt>
                <c:pt idx="2">
                  <c:v>1.157142857142857</c:v>
                </c:pt>
                <c:pt idx="3">
                  <c:v>1.2242857142857142</c:v>
                </c:pt>
                <c:pt idx="4">
                  <c:v>1.2914285714285714</c:v>
                </c:pt>
                <c:pt idx="5">
                  <c:v>1.3585714285714285</c:v>
                </c:pt>
                <c:pt idx="6">
                  <c:v>1.4257142857142857</c:v>
                </c:pt>
                <c:pt idx="7">
                  <c:v>1.4928571428571429</c:v>
                </c:pt>
                <c:pt idx="8">
                  <c:v>1.56</c:v>
                </c:pt>
                <c:pt idx="9">
                  <c:v>1.64</c:v>
                </c:pt>
                <c:pt idx="10">
                  <c:v>1.71</c:v>
                </c:pt>
                <c:pt idx="11">
                  <c:v>1.77</c:v>
                </c:pt>
                <c:pt idx="12">
                  <c:v>1.84</c:v>
                </c:pt>
                <c:pt idx="13">
                  <c:v>1.91</c:v>
                </c:pt>
                <c:pt idx="14">
                  <c:v>1.98</c:v>
                </c:pt>
                <c:pt idx="15">
                  <c:v>2.04</c:v>
                </c:pt>
                <c:pt idx="16">
                  <c:v>2.11</c:v>
                </c:pt>
                <c:pt idx="17">
                  <c:v>2.17</c:v>
                </c:pt>
                <c:pt idx="18">
                  <c:v>2.24</c:v>
                </c:pt>
                <c:pt idx="19">
                  <c:v>2.31</c:v>
                </c:pt>
                <c:pt idx="20">
                  <c:v>2.38</c:v>
                </c:pt>
                <c:pt idx="21">
                  <c:v>2.43</c:v>
                </c:pt>
                <c:pt idx="22">
                  <c:v>2.5</c:v>
                </c:pt>
                <c:pt idx="23">
                  <c:v>2.57</c:v>
                </c:pt>
                <c:pt idx="24">
                  <c:v>2.64</c:v>
                </c:pt>
                <c:pt idx="25">
                  <c:v>2.7</c:v>
                </c:pt>
                <c:pt idx="26">
                  <c:v>2.77</c:v>
                </c:pt>
                <c:pt idx="27">
                  <c:v>2.84</c:v>
                </c:pt>
                <c:pt idx="28">
                  <c:v>2.91</c:v>
                </c:pt>
                <c:pt idx="29">
                  <c:v>2.97</c:v>
                </c:pt>
              </c:numCache>
            </c:numRef>
          </c:yVal>
          <c:smooth val="1"/>
        </c:ser>
        <c:ser>
          <c:idx val="30"/>
          <c:order val="30"/>
          <c:tx>
            <c:v>60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Data!$E$36:$AH$36</c:f>
              <c:numCache>
                <c:ptCount val="30"/>
                <c:pt idx="0">
                  <c:v>1.0142857142857151</c:v>
                </c:pt>
                <c:pt idx="1">
                  <c:v>1.0800000000000007</c:v>
                </c:pt>
                <c:pt idx="2">
                  <c:v>1.1457142857142864</c:v>
                </c:pt>
                <c:pt idx="3">
                  <c:v>1.211428571428572</c:v>
                </c:pt>
                <c:pt idx="4">
                  <c:v>1.2771428571428576</c:v>
                </c:pt>
                <c:pt idx="5">
                  <c:v>1.3428571428571432</c:v>
                </c:pt>
                <c:pt idx="6">
                  <c:v>1.4085714285714288</c:v>
                </c:pt>
                <c:pt idx="7">
                  <c:v>1.4742857142857144</c:v>
                </c:pt>
                <c:pt idx="8">
                  <c:v>1.54</c:v>
                </c:pt>
                <c:pt idx="9">
                  <c:v>1.62</c:v>
                </c:pt>
                <c:pt idx="10">
                  <c:v>1.68</c:v>
                </c:pt>
                <c:pt idx="11">
                  <c:v>1.75</c:v>
                </c:pt>
                <c:pt idx="12">
                  <c:v>1.82</c:v>
                </c:pt>
                <c:pt idx="13">
                  <c:v>1.88</c:v>
                </c:pt>
                <c:pt idx="14">
                  <c:v>1.95</c:v>
                </c:pt>
                <c:pt idx="15">
                  <c:v>2.01</c:v>
                </c:pt>
                <c:pt idx="16">
                  <c:v>2.08</c:v>
                </c:pt>
                <c:pt idx="17">
                  <c:v>2.14</c:v>
                </c:pt>
                <c:pt idx="18">
                  <c:v>2.21</c:v>
                </c:pt>
                <c:pt idx="19">
                  <c:v>2.27</c:v>
                </c:pt>
                <c:pt idx="20">
                  <c:v>2.34</c:v>
                </c:pt>
                <c:pt idx="21">
                  <c:v>2.4</c:v>
                </c:pt>
                <c:pt idx="22">
                  <c:v>2.47</c:v>
                </c:pt>
                <c:pt idx="23">
                  <c:v>2.53</c:v>
                </c:pt>
                <c:pt idx="24">
                  <c:v>2.6</c:v>
                </c:pt>
                <c:pt idx="25">
                  <c:v>2.66</c:v>
                </c:pt>
                <c:pt idx="26">
                  <c:v>2.73</c:v>
                </c:pt>
                <c:pt idx="27">
                  <c:v>2.79</c:v>
                </c:pt>
                <c:pt idx="28">
                  <c:v>2.86</c:v>
                </c:pt>
                <c:pt idx="29">
                  <c:v>2.92</c:v>
                </c:pt>
              </c:numCache>
            </c:numRef>
          </c:yVal>
          <c:smooth val="1"/>
        </c:ser>
        <c:ser>
          <c:idx val="31"/>
          <c:order val="31"/>
          <c:tx>
            <c:v>61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Data!$E$37:$AH$37</c:f>
              <c:numCache>
                <c:ptCount val="30"/>
                <c:pt idx="0">
                  <c:v>0.9871649350649309</c:v>
                </c:pt>
                <c:pt idx="1">
                  <c:v>1.05144242424242</c:v>
                </c:pt>
                <c:pt idx="2">
                  <c:v>1.1157199134199094</c:v>
                </c:pt>
                <c:pt idx="3">
                  <c:v>1.1799974025973987</c:v>
                </c:pt>
                <c:pt idx="4">
                  <c:v>1.244274891774888</c:v>
                </c:pt>
                <c:pt idx="5">
                  <c:v>1.3085523809523774</c:v>
                </c:pt>
                <c:pt idx="6">
                  <c:v>1.3728298701298667</c:v>
                </c:pt>
                <c:pt idx="7">
                  <c:v>1.437107359307356</c:v>
                </c:pt>
                <c:pt idx="8">
                  <c:v>1.5013848484848453</c:v>
                </c:pt>
                <c:pt idx="9">
                  <c:v>1.5656623376623346</c:v>
                </c:pt>
                <c:pt idx="10">
                  <c:v>1.629939826839824</c:v>
                </c:pt>
                <c:pt idx="11">
                  <c:v>1.6942173160173133</c:v>
                </c:pt>
                <c:pt idx="12">
                  <c:v>1.7584948051948026</c:v>
                </c:pt>
                <c:pt idx="13">
                  <c:v>1.822772294372292</c:v>
                </c:pt>
                <c:pt idx="14">
                  <c:v>1.8870497835497813</c:v>
                </c:pt>
                <c:pt idx="15">
                  <c:v>1.9513272727272706</c:v>
                </c:pt>
                <c:pt idx="16">
                  <c:v>2.01560476190476</c:v>
                </c:pt>
                <c:pt idx="17">
                  <c:v>2.0798822510822492</c:v>
                </c:pt>
                <c:pt idx="18">
                  <c:v>2.1441597402597385</c:v>
                </c:pt>
                <c:pt idx="19">
                  <c:v>2.208437229437228</c:v>
                </c:pt>
                <c:pt idx="20">
                  <c:v>2.272714718614717</c:v>
                </c:pt>
                <c:pt idx="21">
                  <c:v>2.3369922077922065</c:v>
                </c:pt>
                <c:pt idx="22">
                  <c:v>2.401269696969696</c:v>
                </c:pt>
                <c:pt idx="23">
                  <c:v>2.465547186147185</c:v>
                </c:pt>
                <c:pt idx="24">
                  <c:v>2.5298246753246745</c:v>
                </c:pt>
                <c:pt idx="25">
                  <c:v>2.594102164502164</c:v>
                </c:pt>
                <c:pt idx="26">
                  <c:v>2.658379653679653</c:v>
                </c:pt>
                <c:pt idx="27">
                  <c:v>2.7226571428571424</c:v>
                </c:pt>
                <c:pt idx="28">
                  <c:v>2.7869346320346318</c:v>
                </c:pt>
                <c:pt idx="29">
                  <c:v>2.851212121212121</c:v>
                </c:pt>
              </c:numCache>
            </c:numRef>
          </c:yVal>
          <c:smooth val="1"/>
        </c:ser>
        <c:ser>
          <c:idx val="32"/>
          <c:order val="32"/>
          <c:tx>
            <c:v>62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Data!$E$38:$AH$38</c:f>
              <c:numCache>
                <c:ptCount val="30"/>
                <c:pt idx="0">
                  <c:v>0.9603077922077892</c:v>
                </c:pt>
                <c:pt idx="1">
                  <c:v>1.023139393939391</c:v>
                </c:pt>
                <c:pt idx="2">
                  <c:v>1.0859709956709926</c:v>
                </c:pt>
                <c:pt idx="3">
                  <c:v>1.1488025974025944</c:v>
                </c:pt>
                <c:pt idx="4">
                  <c:v>1.2116341991341961</c:v>
                </c:pt>
                <c:pt idx="5">
                  <c:v>1.2744658008657979</c:v>
                </c:pt>
                <c:pt idx="6">
                  <c:v>1.3372974025973996</c:v>
                </c:pt>
                <c:pt idx="7">
                  <c:v>1.4001290043290013</c:v>
                </c:pt>
                <c:pt idx="8">
                  <c:v>1.462960606060603</c:v>
                </c:pt>
                <c:pt idx="9">
                  <c:v>1.5257922077922048</c:v>
                </c:pt>
                <c:pt idx="10">
                  <c:v>1.5886238095238066</c:v>
                </c:pt>
                <c:pt idx="11">
                  <c:v>1.6514554112554083</c:v>
                </c:pt>
                <c:pt idx="12">
                  <c:v>1.71428701298701</c:v>
                </c:pt>
                <c:pt idx="13">
                  <c:v>1.7771186147186118</c:v>
                </c:pt>
                <c:pt idx="14">
                  <c:v>1.8399502164502135</c:v>
                </c:pt>
                <c:pt idx="15">
                  <c:v>1.9027818181818152</c:v>
                </c:pt>
                <c:pt idx="16">
                  <c:v>1.965613419913417</c:v>
                </c:pt>
                <c:pt idx="17">
                  <c:v>2.0284450216450187</c:v>
                </c:pt>
                <c:pt idx="18">
                  <c:v>2.0912766233766207</c:v>
                </c:pt>
                <c:pt idx="19">
                  <c:v>2.1541082251082226</c:v>
                </c:pt>
                <c:pt idx="20">
                  <c:v>2.2169398268398246</c:v>
                </c:pt>
                <c:pt idx="21">
                  <c:v>2.2797714285714266</c:v>
                </c:pt>
                <c:pt idx="22">
                  <c:v>2.3426030303030285</c:v>
                </c:pt>
                <c:pt idx="23">
                  <c:v>2.4054346320346305</c:v>
                </c:pt>
                <c:pt idx="24">
                  <c:v>2.4682662337662324</c:v>
                </c:pt>
                <c:pt idx="25">
                  <c:v>2.5310978354978344</c:v>
                </c:pt>
                <c:pt idx="26">
                  <c:v>2.5939294372294364</c:v>
                </c:pt>
                <c:pt idx="27">
                  <c:v>2.6567610389610383</c:v>
                </c:pt>
                <c:pt idx="28">
                  <c:v>2.7195926406926403</c:v>
                </c:pt>
                <c:pt idx="29">
                  <c:v>2.7824242424242422</c:v>
                </c:pt>
              </c:numCache>
            </c:numRef>
          </c:yVal>
          <c:smooth val="1"/>
        </c:ser>
        <c:ser>
          <c:idx val="33"/>
          <c:order val="33"/>
          <c:tx>
            <c:v>63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Data!$E$39:$AH$39</c:f>
              <c:numCache>
                <c:ptCount val="30"/>
                <c:pt idx="0">
                  <c:v>0.9334506493506489</c:v>
                </c:pt>
                <c:pt idx="1">
                  <c:v>0.9948363636363633</c:v>
                </c:pt>
                <c:pt idx="2">
                  <c:v>1.0562220779220777</c:v>
                </c:pt>
                <c:pt idx="3">
                  <c:v>1.117607792207792</c:v>
                </c:pt>
                <c:pt idx="4">
                  <c:v>1.1789935064935064</c:v>
                </c:pt>
                <c:pt idx="5">
                  <c:v>1.2403792207792208</c:v>
                </c:pt>
                <c:pt idx="6">
                  <c:v>1.3017649350649352</c:v>
                </c:pt>
                <c:pt idx="7">
                  <c:v>1.3631506493506496</c:v>
                </c:pt>
                <c:pt idx="8">
                  <c:v>1.424536363636364</c:v>
                </c:pt>
                <c:pt idx="9">
                  <c:v>1.4859220779220783</c:v>
                </c:pt>
                <c:pt idx="10">
                  <c:v>1.5473077922077927</c:v>
                </c:pt>
                <c:pt idx="11">
                  <c:v>1.608693506493507</c:v>
                </c:pt>
                <c:pt idx="12">
                  <c:v>1.6700792207792214</c:v>
                </c:pt>
                <c:pt idx="13">
                  <c:v>1.7314649350649358</c:v>
                </c:pt>
                <c:pt idx="14">
                  <c:v>1.7928506493506502</c:v>
                </c:pt>
                <c:pt idx="15">
                  <c:v>1.8542363636363646</c:v>
                </c:pt>
                <c:pt idx="16">
                  <c:v>1.915622077922079</c:v>
                </c:pt>
                <c:pt idx="17">
                  <c:v>1.9770077922077933</c:v>
                </c:pt>
                <c:pt idx="18">
                  <c:v>2.0383935064935077</c:v>
                </c:pt>
                <c:pt idx="19">
                  <c:v>2.099779220779222</c:v>
                </c:pt>
                <c:pt idx="20">
                  <c:v>2.161164935064936</c:v>
                </c:pt>
                <c:pt idx="21">
                  <c:v>2.22255064935065</c:v>
                </c:pt>
                <c:pt idx="22">
                  <c:v>2.2839363636363643</c:v>
                </c:pt>
                <c:pt idx="23">
                  <c:v>2.3453220779220785</c:v>
                </c:pt>
                <c:pt idx="24">
                  <c:v>2.4067077922077926</c:v>
                </c:pt>
                <c:pt idx="25">
                  <c:v>2.468093506493507</c:v>
                </c:pt>
                <c:pt idx="26">
                  <c:v>2.529479220779221</c:v>
                </c:pt>
                <c:pt idx="27">
                  <c:v>2.590864935064935</c:v>
                </c:pt>
                <c:pt idx="28">
                  <c:v>2.6522506493506492</c:v>
                </c:pt>
                <c:pt idx="29">
                  <c:v>2.7136363636363634</c:v>
                </c:pt>
              </c:numCache>
            </c:numRef>
          </c:yVal>
          <c:smooth val="1"/>
        </c:ser>
        <c:ser>
          <c:idx val="34"/>
          <c:order val="34"/>
          <c:tx>
            <c:v>64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Data!$E$40:$AH$40</c:f>
              <c:numCache>
                <c:ptCount val="30"/>
                <c:pt idx="0">
                  <c:v>0.9065935064935073</c:v>
                </c:pt>
                <c:pt idx="1">
                  <c:v>0.9665333333333342</c:v>
                </c:pt>
                <c:pt idx="2">
                  <c:v>1.0264731601731611</c:v>
                </c:pt>
                <c:pt idx="3">
                  <c:v>1.086412987012988</c:v>
                </c:pt>
                <c:pt idx="4">
                  <c:v>1.1463528138528147</c:v>
                </c:pt>
                <c:pt idx="5">
                  <c:v>1.2062926406926415</c:v>
                </c:pt>
                <c:pt idx="6">
                  <c:v>1.2662324675324683</c:v>
                </c:pt>
                <c:pt idx="7">
                  <c:v>1.3261722943722951</c:v>
                </c:pt>
                <c:pt idx="8">
                  <c:v>1.386112121212122</c:v>
                </c:pt>
                <c:pt idx="9">
                  <c:v>1.4460519480519487</c:v>
                </c:pt>
                <c:pt idx="10">
                  <c:v>1.5059917748917755</c:v>
                </c:pt>
                <c:pt idx="11">
                  <c:v>1.5659316017316023</c:v>
                </c:pt>
                <c:pt idx="12">
                  <c:v>1.625871428571429</c:v>
                </c:pt>
                <c:pt idx="13">
                  <c:v>1.6858112554112559</c:v>
                </c:pt>
                <c:pt idx="14">
                  <c:v>1.7457510822510827</c:v>
                </c:pt>
                <c:pt idx="15">
                  <c:v>1.8056909090909095</c:v>
                </c:pt>
                <c:pt idx="16">
                  <c:v>1.8656307359307363</c:v>
                </c:pt>
                <c:pt idx="17">
                  <c:v>1.925570562770563</c:v>
                </c:pt>
                <c:pt idx="18">
                  <c:v>1.9855103896103898</c:v>
                </c:pt>
                <c:pt idx="19">
                  <c:v>2.0454502164502166</c:v>
                </c:pt>
                <c:pt idx="20">
                  <c:v>2.1053900432900434</c:v>
                </c:pt>
                <c:pt idx="21">
                  <c:v>2.16532987012987</c:v>
                </c:pt>
                <c:pt idx="22">
                  <c:v>2.225269696969697</c:v>
                </c:pt>
                <c:pt idx="23">
                  <c:v>2.285209523809524</c:v>
                </c:pt>
                <c:pt idx="24">
                  <c:v>2.3451493506493506</c:v>
                </c:pt>
                <c:pt idx="25">
                  <c:v>2.4050891774891774</c:v>
                </c:pt>
                <c:pt idx="26">
                  <c:v>2.465029004329004</c:v>
                </c:pt>
                <c:pt idx="27">
                  <c:v>2.524968831168831</c:v>
                </c:pt>
                <c:pt idx="28">
                  <c:v>2.5849086580086578</c:v>
                </c:pt>
                <c:pt idx="29">
                  <c:v>2.6448484848484846</c:v>
                </c:pt>
              </c:numCache>
            </c:numRef>
          </c:yVal>
          <c:smooth val="1"/>
        </c:ser>
        <c:ser>
          <c:idx val="35"/>
          <c:order val="35"/>
          <c:tx>
            <c:v>65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Data!$E$41:$AH$41</c:f>
              <c:numCache>
                <c:ptCount val="30"/>
                <c:pt idx="0">
                  <c:v>0.8797363636363622</c:v>
                </c:pt>
                <c:pt idx="1">
                  <c:v>0.9382303030303016</c:v>
                </c:pt>
                <c:pt idx="2">
                  <c:v>0.9967242424242411</c:v>
                </c:pt>
                <c:pt idx="3">
                  <c:v>1.0552181818181805</c:v>
                </c:pt>
                <c:pt idx="4">
                  <c:v>1.11371212121212</c:v>
                </c:pt>
                <c:pt idx="5">
                  <c:v>1.1722060606060594</c:v>
                </c:pt>
                <c:pt idx="6">
                  <c:v>1.2306999999999988</c:v>
                </c:pt>
                <c:pt idx="7">
                  <c:v>1.2891939393939382</c:v>
                </c:pt>
                <c:pt idx="8">
                  <c:v>1.3476878787878777</c:v>
                </c:pt>
                <c:pt idx="9">
                  <c:v>1.406181818181817</c:v>
                </c:pt>
                <c:pt idx="10">
                  <c:v>1.4646757575757565</c:v>
                </c:pt>
                <c:pt idx="11">
                  <c:v>1.523169696969696</c:v>
                </c:pt>
                <c:pt idx="12">
                  <c:v>1.5816636363636354</c:v>
                </c:pt>
                <c:pt idx="13">
                  <c:v>1.6401575757575748</c:v>
                </c:pt>
                <c:pt idx="14">
                  <c:v>1.6986515151515142</c:v>
                </c:pt>
                <c:pt idx="15">
                  <c:v>1.7571454545454537</c:v>
                </c:pt>
                <c:pt idx="16">
                  <c:v>1.815639393939393</c:v>
                </c:pt>
                <c:pt idx="17">
                  <c:v>1.8741333333333325</c:v>
                </c:pt>
                <c:pt idx="18">
                  <c:v>1.932627272727272</c:v>
                </c:pt>
                <c:pt idx="19">
                  <c:v>1.9911212121212114</c:v>
                </c:pt>
                <c:pt idx="20">
                  <c:v>2.049615151515151</c:v>
                </c:pt>
                <c:pt idx="21">
                  <c:v>2.1081090909090903</c:v>
                </c:pt>
                <c:pt idx="22">
                  <c:v>2.1666030303030297</c:v>
                </c:pt>
                <c:pt idx="23">
                  <c:v>2.225096969696969</c:v>
                </c:pt>
                <c:pt idx="24">
                  <c:v>2.2835909090909086</c:v>
                </c:pt>
                <c:pt idx="25">
                  <c:v>2.342084848484848</c:v>
                </c:pt>
                <c:pt idx="26">
                  <c:v>2.4005787878787874</c:v>
                </c:pt>
                <c:pt idx="27">
                  <c:v>2.459072727272727</c:v>
                </c:pt>
                <c:pt idx="28">
                  <c:v>2.5175666666666663</c:v>
                </c:pt>
                <c:pt idx="29">
                  <c:v>2.5760606060606057</c:v>
                </c:pt>
              </c:numCache>
            </c:numRef>
          </c:yVal>
          <c:smooth val="1"/>
        </c:ser>
        <c:ser>
          <c:idx val="36"/>
          <c:order val="36"/>
          <c:tx>
            <c:v>66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Data!$E$42:$AH$42</c:f>
              <c:numCache>
                <c:ptCount val="30"/>
                <c:pt idx="0">
                  <c:v>0.8528792207792172</c:v>
                </c:pt>
                <c:pt idx="1">
                  <c:v>0.9099272727272691</c:v>
                </c:pt>
                <c:pt idx="2">
                  <c:v>0.9669753246753211</c:v>
                </c:pt>
                <c:pt idx="3">
                  <c:v>1.024023376623373</c:v>
                </c:pt>
                <c:pt idx="4">
                  <c:v>1.0810714285714251</c:v>
                </c:pt>
                <c:pt idx="5">
                  <c:v>1.1381194805194772</c:v>
                </c:pt>
                <c:pt idx="6">
                  <c:v>1.1951675324675293</c:v>
                </c:pt>
                <c:pt idx="7">
                  <c:v>1.2522155844155813</c:v>
                </c:pt>
                <c:pt idx="8">
                  <c:v>1.3092636363636334</c:v>
                </c:pt>
                <c:pt idx="9">
                  <c:v>1.3663116883116855</c:v>
                </c:pt>
                <c:pt idx="10">
                  <c:v>1.4233597402597375</c:v>
                </c:pt>
                <c:pt idx="11">
                  <c:v>1.4804077922077896</c:v>
                </c:pt>
                <c:pt idx="12">
                  <c:v>1.5374558441558417</c:v>
                </c:pt>
                <c:pt idx="13">
                  <c:v>1.5945038961038938</c:v>
                </c:pt>
                <c:pt idx="14">
                  <c:v>1.6515519480519458</c:v>
                </c:pt>
                <c:pt idx="15">
                  <c:v>1.708599999999998</c:v>
                </c:pt>
                <c:pt idx="16">
                  <c:v>1.76564805194805</c:v>
                </c:pt>
                <c:pt idx="17">
                  <c:v>1.822696103896102</c:v>
                </c:pt>
                <c:pt idx="18">
                  <c:v>1.879744155844154</c:v>
                </c:pt>
                <c:pt idx="19">
                  <c:v>1.9367922077922062</c:v>
                </c:pt>
                <c:pt idx="20">
                  <c:v>1.9938402597402582</c:v>
                </c:pt>
                <c:pt idx="21">
                  <c:v>2.0508883116883103</c:v>
                </c:pt>
                <c:pt idx="22">
                  <c:v>2.1079363636363624</c:v>
                </c:pt>
                <c:pt idx="23">
                  <c:v>2.1649844155844145</c:v>
                </c:pt>
                <c:pt idx="24">
                  <c:v>2.2220324675324665</c:v>
                </c:pt>
                <c:pt idx="25">
                  <c:v>2.2790805194805186</c:v>
                </c:pt>
                <c:pt idx="26">
                  <c:v>2.3361285714285707</c:v>
                </c:pt>
                <c:pt idx="27">
                  <c:v>2.3931766233766227</c:v>
                </c:pt>
                <c:pt idx="28">
                  <c:v>2.450224675324675</c:v>
                </c:pt>
                <c:pt idx="29">
                  <c:v>2.507272727272727</c:v>
                </c:pt>
              </c:numCache>
            </c:numRef>
          </c:yVal>
          <c:smooth val="1"/>
        </c:ser>
        <c:ser>
          <c:idx val="37"/>
          <c:order val="37"/>
          <c:tx>
            <c:v>67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Data!$E$43:$AH$43</c:f>
              <c:numCache>
                <c:ptCount val="30"/>
                <c:pt idx="0">
                  <c:v>0.8260220779220764</c:v>
                </c:pt>
                <c:pt idx="1">
                  <c:v>0.8816242424242409</c:v>
                </c:pt>
                <c:pt idx="2">
                  <c:v>0.9372264069264054</c:v>
                </c:pt>
                <c:pt idx="3">
                  <c:v>0.9928285714285698</c:v>
                </c:pt>
                <c:pt idx="4">
                  <c:v>1.0484307359307343</c:v>
                </c:pt>
                <c:pt idx="5">
                  <c:v>1.1040329004328988</c:v>
                </c:pt>
                <c:pt idx="6">
                  <c:v>1.1596350649350633</c:v>
                </c:pt>
                <c:pt idx="7">
                  <c:v>1.2152372294372278</c:v>
                </c:pt>
                <c:pt idx="8">
                  <c:v>1.2708393939393923</c:v>
                </c:pt>
                <c:pt idx="9">
                  <c:v>1.3264415584415568</c:v>
                </c:pt>
                <c:pt idx="10">
                  <c:v>1.3820437229437212</c:v>
                </c:pt>
                <c:pt idx="11">
                  <c:v>1.4376458874458857</c:v>
                </c:pt>
                <c:pt idx="12">
                  <c:v>1.4932480519480502</c:v>
                </c:pt>
                <c:pt idx="13">
                  <c:v>1.5488502164502147</c:v>
                </c:pt>
                <c:pt idx="14">
                  <c:v>1.6044523809523792</c:v>
                </c:pt>
                <c:pt idx="15">
                  <c:v>1.6600545454545437</c:v>
                </c:pt>
                <c:pt idx="16">
                  <c:v>1.7156567099567082</c:v>
                </c:pt>
                <c:pt idx="17">
                  <c:v>1.7712588744588726</c:v>
                </c:pt>
                <c:pt idx="18">
                  <c:v>1.8268610389610371</c:v>
                </c:pt>
                <c:pt idx="19">
                  <c:v>1.8824632034632016</c:v>
                </c:pt>
                <c:pt idx="20">
                  <c:v>1.938065367965366</c:v>
                </c:pt>
                <c:pt idx="21">
                  <c:v>1.9936675324675306</c:v>
                </c:pt>
                <c:pt idx="22">
                  <c:v>2.049269696969695</c:v>
                </c:pt>
                <c:pt idx="23">
                  <c:v>2.10487186147186</c:v>
                </c:pt>
                <c:pt idx="24">
                  <c:v>2.1604740259740245</c:v>
                </c:pt>
                <c:pt idx="25">
                  <c:v>2.216076190476189</c:v>
                </c:pt>
                <c:pt idx="26">
                  <c:v>2.271678354978354</c:v>
                </c:pt>
                <c:pt idx="27">
                  <c:v>2.3272805194805186</c:v>
                </c:pt>
                <c:pt idx="28">
                  <c:v>2.3828826839826833</c:v>
                </c:pt>
                <c:pt idx="29">
                  <c:v>2.438484848484848</c:v>
                </c:pt>
              </c:numCache>
            </c:numRef>
          </c:yVal>
          <c:smooth val="1"/>
        </c:ser>
        <c:ser>
          <c:idx val="38"/>
          <c:order val="38"/>
          <c:tx>
            <c:v>68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Data!$E$44:$AH$44</c:f>
              <c:numCache>
                <c:ptCount val="30"/>
                <c:pt idx="0">
                  <c:v>0.7991649350649339</c:v>
                </c:pt>
                <c:pt idx="1">
                  <c:v>0.853321212121211</c:v>
                </c:pt>
                <c:pt idx="2">
                  <c:v>0.9074774891774882</c:v>
                </c:pt>
                <c:pt idx="3">
                  <c:v>0.9616337662337653</c:v>
                </c:pt>
                <c:pt idx="4">
                  <c:v>1.0157900432900424</c:v>
                </c:pt>
                <c:pt idx="5">
                  <c:v>1.0699463203463195</c:v>
                </c:pt>
                <c:pt idx="6">
                  <c:v>1.1241025974025967</c:v>
                </c:pt>
                <c:pt idx="7">
                  <c:v>1.1782588744588738</c:v>
                </c:pt>
                <c:pt idx="8">
                  <c:v>1.232415151515151</c:v>
                </c:pt>
                <c:pt idx="9">
                  <c:v>1.286571428571428</c:v>
                </c:pt>
                <c:pt idx="10">
                  <c:v>1.3407277056277052</c:v>
                </c:pt>
                <c:pt idx="11">
                  <c:v>1.3948839826839823</c:v>
                </c:pt>
                <c:pt idx="12">
                  <c:v>1.4490402597402594</c:v>
                </c:pt>
                <c:pt idx="13">
                  <c:v>1.5031965367965365</c:v>
                </c:pt>
                <c:pt idx="14">
                  <c:v>1.5573528138528137</c:v>
                </c:pt>
                <c:pt idx="15">
                  <c:v>1.6115090909090908</c:v>
                </c:pt>
                <c:pt idx="16">
                  <c:v>1.665665367965368</c:v>
                </c:pt>
                <c:pt idx="17">
                  <c:v>1.719821645021645</c:v>
                </c:pt>
                <c:pt idx="18">
                  <c:v>1.7739779220779222</c:v>
                </c:pt>
                <c:pt idx="19">
                  <c:v>1.8281341991341993</c:v>
                </c:pt>
                <c:pt idx="20">
                  <c:v>1.8822904761904764</c:v>
                </c:pt>
                <c:pt idx="21">
                  <c:v>1.9364467532467535</c:v>
                </c:pt>
                <c:pt idx="22">
                  <c:v>1.9906030303030307</c:v>
                </c:pt>
                <c:pt idx="23">
                  <c:v>2.0447593073593078</c:v>
                </c:pt>
                <c:pt idx="24">
                  <c:v>2.0989155844155847</c:v>
                </c:pt>
                <c:pt idx="25">
                  <c:v>2.1530718614718616</c:v>
                </c:pt>
                <c:pt idx="26">
                  <c:v>2.2072281385281385</c:v>
                </c:pt>
                <c:pt idx="27">
                  <c:v>2.2613844155844154</c:v>
                </c:pt>
                <c:pt idx="28">
                  <c:v>2.3155406926406923</c:v>
                </c:pt>
                <c:pt idx="29">
                  <c:v>2.369696969696969</c:v>
                </c:pt>
              </c:numCache>
            </c:numRef>
          </c:yVal>
          <c:smooth val="1"/>
        </c:ser>
        <c:ser>
          <c:idx val="39"/>
          <c:order val="39"/>
          <c:tx>
            <c:v>69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Data!$E$45:$AH$45</c:f>
              <c:numCache>
                <c:ptCount val="30"/>
                <c:pt idx="0">
                  <c:v>0.7723077922077931</c:v>
                </c:pt>
                <c:pt idx="1">
                  <c:v>0.8250181818181828</c:v>
                </c:pt>
                <c:pt idx="2">
                  <c:v>0.8777285714285724</c:v>
                </c:pt>
                <c:pt idx="3">
                  <c:v>0.9304389610389621</c:v>
                </c:pt>
                <c:pt idx="4">
                  <c:v>0.9831493506493517</c:v>
                </c:pt>
                <c:pt idx="5">
                  <c:v>1.0358597402597414</c:v>
                </c:pt>
                <c:pt idx="6">
                  <c:v>1.088570129870131</c:v>
                </c:pt>
                <c:pt idx="7">
                  <c:v>1.1412805194805205</c:v>
                </c:pt>
                <c:pt idx="8">
                  <c:v>1.19399090909091</c:v>
                </c:pt>
                <c:pt idx="9">
                  <c:v>1.2467012987012995</c:v>
                </c:pt>
                <c:pt idx="10">
                  <c:v>1.299411688311689</c:v>
                </c:pt>
                <c:pt idx="11">
                  <c:v>1.3521220779220786</c:v>
                </c:pt>
                <c:pt idx="12">
                  <c:v>1.4048324675324682</c:v>
                </c:pt>
                <c:pt idx="13">
                  <c:v>1.4575428571428577</c:v>
                </c:pt>
                <c:pt idx="14">
                  <c:v>1.5102532467532472</c:v>
                </c:pt>
                <c:pt idx="15">
                  <c:v>1.5629636363636368</c:v>
                </c:pt>
                <c:pt idx="16">
                  <c:v>1.6156740259740263</c:v>
                </c:pt>
                <c:pt idx="17">
                  <c:v>1.6683844155844159</c:v>
                </c:pt>
                <c:pt idx="18">
                  <c:v>1.7210948051948054</c:v>
                </c:pt>
                <c:pt idx="19">
                  <c:v>1.773805194805195</c:v>
                </c:pt>
                <c:pt idx="20">
                  <c:v>1.8265155844155845</c:v>
                </c:pt>
                <c:pt idx="21">
                  <c:v>1.879225974025974</c:v>
                </c:pt>
                <c:pt idx="22">
                  <c:v>1.9319363636363636</c:v>
                </c:pt>
                <c:pt idx="23">
                  <c:v>1.984646753246753</c:v>
                </c:pt>
                <c:pt idx="24">
                  <c:v>2.0373571428571426</c:v>
                </c:pt>
                <c:pt idx="25">
                  <c:v>2.090067532467532</c:v>
                </c:pt>
                <c:pt idx="26">
                  <c:v>2.1427779220779217</c:v>
                </c:pt>
                <c:pt idx="27">
                  <c:v>2.1954883116883113</c:v>
                </c:pt>
                <c:pt idx="28">
                  <c:v>2.248198701298701</c:v>
                </c:pt>
                <c:pt idx="29">
                  <c:v>2.3009090909090903</c:v>
                </c:pt>
              </c:numCache>
            </c:numRef>
          </c:yVal>
          <c:smooth val="1"/>
        </c:ser>
        <c:ser>
          <c:idx val="40"/>
          <c:order val="40"/>
          <c:tx>
            <c:v>70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Data!$E$5:$AH$5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Data!$E$46:$AH$46</c:f>
              <c:numCache>
                <c:ptCount val="30"/>
                <c:pt idx="0">
                  <c:v>0.7454506493506483</c:v>
                </c:pt>
                <c:pt idx="1">
                  <c:v>0.7967151515151505</c:v>
                </c:pt>
                <c:pt idx="2">
                  <c:v>0.8479796536796527</c:v>
                </c:pt>
                <c:pt idx="3">
                  <c:v>0.8992441558441548</c:v>
                </c:pt>
                <c:pt idx="4">
                  <c:v>0.950508658008657</c:v>
                </c:pt>
                <c:pt idx="5">
                  <c:v>1.0017731601731592</c:v>
                </c:pt>
                <c:pt idx="6">
                  <c:v>1.0530376623376614</c:v>
                </c:pt>
                <c:pt idx="7">
                  <c:v>1.1043021645021636</c:v>
                </c:pt>
                <c:pt idx="8">
                  <c:v>1.1555666666666657</c:v>
                </c:pt>
                <c:pt idx="9">
                  <c:v>1.206831168831168</c:v>
                </c:pt>
                <c:pt idx="10">
                  <c:v>1.25809567099567</c:v>
                </c:pt>
                <c:pt idx="11">
                  <c:v>1.3093601731601723</c:v>
                </c:pt>
                <c:pt idx="12">
                  <c:v>1.3606246753246745</c:v>
                </c:pt>
                <c:pt idx="13">
                  <c:v>1.4118891774891766</c:v>
                </c:pt>
                <c:pt idx="14">
                  <c:v>1.4631536796536788</c:v>
                </c:pt>
                <c:pt idx="15">
                  <c:v>1.514418181818181</c:v>
                </c:pt>
                <c:pt idx="16">
                  <c:v>1.5656826839826832</c:v>
                </c:pt>
                <c:pt idx="17">
                  <c:v>1.6169471861471854</c:v>
                </c:pt>
                <c:pt idx="18">
                  <c:v>1.6682116883116875</c:v>
                </c:pt>
                <c:pt idx="19">
                  <c:v>1.7194761904761897</c:v>
                </c:pt>
                <c:pt idx="20">
                  <c:v>1.770740692640692</c:v>
                </c:pt>
                <c:pt idx="21">
                  <c:v>1.822005194805194</c:v>
                </c:pt>
                <c:pt idx="22">
                  <c:v>1.8732696969696963</c:v>
                </c:pt>
                <c:pt idx="23">
                  <c:v>1.9245341991341984</c:v>
                </c:pt>
                <c:pt idx="24">
                  <c:v>1.9757987012987006</c:v>
                </c:pt>
                <c:pt idx="25">
                  <c:v>2.027063203463203</c:v>
                </c:pt>
                <c:pt idx="26">
                  <c:v>2.078327705627705</c:v>
                </c:pt>
                <c:pt idx="27">
                  <c:v>2.129592207792207</c:v>
                </c:pt>
                <c:pt idx="28">
                  <c:v>2.1808567099567093</c:v>
                </c:pt>
                <c:pt idx="29">
                  <c:v>2.2321212121212115</c:v>
                </c:pt>
              </c:numCache>
            </c:numRef>
          </c:yVal>
          <c:smooth val="1"/>
        </c:ser>
        <c:axId val="14666510"/>
        <c:axId val="64889727"/>
      </c:scatterChart>
      <c:valAx>
        <c:axId val="14666510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Pressure (PSIG)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crossAx val="64889727"/>
        <c:crosses val="autoZero"/>
        <c:crossBetween val="midCat"/>
        <c:dispUnits/>
      </c:valAx>
      <c:valAx>
        <c:axId val="6488972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CO2 Volumes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crossAx val="1466651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5"/>
          <c:y val="0.01475"/>
          <c:w val="0.07"/>
          <c:h val="0.985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H16"/>
  <sheetViews>
    <sheetView showGridLines="0" workbookViewId="0" topLeftCell="A1">
      <selection activeCell="F14" sqref="F14"/>
    </sheetView>
  </sheetViews>
  <sheetFormatPr defaultColWidth="9.00390625" defaultRowHeight="15.75"/>
  <cols>
    <col min="5" max="5" width="15.875" style="1" bestFit="1" customWidth="1"/>
    <col min="6" max="6" width="11.625" style="4" customWidth="1"/>
    <col min="7" max="7" width="16.625" style="0" bestFit="1" customWidth="1"/>
  </cols>
  <sheetData>
    <row r="5" ht="15.75">
      <c r="D5" t="s">
        <v>10</v>
      </c>
    </row>
    <row r="6" ht="15.75">
      <c r="D6" t="s">
        <v>11</v>
      </c>
    </row>
    <row r="7" ht="15.75">
      <c r="D7" t="s">
        <v>12</v>
      </c>
    </row>
    <row r="9" spans="4:8" ht="15.75">
      <c r="D9" s="6"/>
      <c r="E9" s="5"/>
      <c r="F9" s="10"/>
      <c r="G9" s="6"/>
      <c r="H9" s="6"/>
    </row>
    <row r="10" spans="4:8" ht="15.75">
      <c r="D10" s="6"/>
      <c r="E10" s="5"/>
      <c r="F10" s="10"/>
      <c r="G10" s="6"/>
      <c r="H10" s="6"/>
    </row>
    <row r="11" spans="4:8" ht="17.25">
      <c r="D11" s="6"/>
      <c r="E11" s="30" t="s">
        <v>8</v>
      </c>
      <c r="F11" s="30"/>
      <c r="G11" s="30"/>
      <c r="H11" s="6"/>
    </row>
    <row r="12" spans="4:8" ht="15.75">
      <c r="D12" s="6"/>
      <c r="E12" s="2" t="s">
        <v>7</v>
      </c>
      <c r="F12" s="9">
        <v>31</v>
      </c>
      <c r="G12" s="3" t="s">
        <v>5</v>
      </c>
      <c r="H12" s="6"/>
    </row>
    <row r="13" spans="4:8" ht="15.75">
      <c r="D13" s="6"/>
      <c r="E13" s="2" t="s">
        <v>1</v>
      </c>
      <c r="F13" s="9">
        <v>12</v>
      </c>
      <c r="G13" s="3" t="s">
        <v>6</v>
      </c>
      <c r="H13" s="6"/>
    </row>
    <row r="14" spans="4:8" ht="15.75">
      <c r="D14" s="6"/>
      <c r="E14" s="2" t="s">
        <v>4</v>
      </c>
      <c r="F14" s="29">
        <f>IF(F12="","",IF(F13="","",VLOOKUP(Worksheet!F12,Data!D6:AH46,Worksheet!F13+1)))</f>
        <v>2.96</v>
      </c>
      <c r="G14" s="3"/>
      <c r="H14" s="6"/>
    </row>
    <row r="15" spans="4:8" ht="15.75">
      <c r="D15" s="6"/>
      <c r="E15" s="7"/>
      <c r="F15" s="11"/>
      <c r="G15" s="8"/>
      <c r="H15" s="6"/>
    </row>
    <row r="16" spans="4:8" ht="15.75">
      <c r="D16" s="6"/>
      <c r="E16" s="5"/>
      <c r="F16" s="10"/>
      <c r="G16" s="6"/>
      <c r="H16" s="6"/>
    </row>
  </sheetData>
  <mergeCells count="1">
    <mergeCell ref="E11:G11"/>
  </mergeCells>
  <dataValidations count="2">
    <dataValidation type="whole" allowBlank="1" showInputMessage="1" showErrorMessage="1" sqref="F12">
      <formula1>30</formula1>
      <formula2>70</formula2>
    </dataValidation>
    <dataValidation type="whole" allowBlank="1" showInputMessage="1" showErrorMessage="1" sqref="F13">
      <formula1>1</formula1>
      <formula2>30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8"/>
  <sheetViews>
    <sheetView showGridLines="0" tabSelected="1" zoomScale="46" zoomScaleNormal="46" workbookViewId="0" topLeftCell="B1">
      <selection activeCell="F2" sqref="F2"/>
    </sheetView>
  </sheetViews>
  <sheetFormatPr defaultColWidth="9.00390625" defaultRowHeight="15.75"/>
  <cols>
    <col min="1" max="1" width="6.00390625" style="12" hidden="1" customWidth="1"/>
    <col min="2" max="2" width="4.50390625" style="12" customWidth="1"/>
    <col min="3" max="3" width="9.375" style="12" hidden="1" customWidth="1"/>
    <col min="4" max="4" width="6.375" style="12" bestFit="1" customWidth="1"/>
    <col min="5" max="34" width="7.375" style="12" bestFit="1" customWidth="1"/>
    <col min="35" max="35" width="13.375" style="15" hidden="1" customWidth="1"/>
    <col min="36" max="36" width="14.50390625" style="12" hidden="1" customWidth="1"/>
    <col min="37" max="37" width="11.00390625" style="12" hidden="1" customWidth="1"/>
    <col min="38" max="16384" width="9.00390625" style="12" customWidth="1"/>
  </cols>
  <sheetData>
    <row r="1" spans="4:6" ht="18.75">
      <c r="D1" s="35"/>
      <c r="E1" s="12" t="s">
        <v>3</v>
      </c>
      <c r="F1" s="23" t="s">
        <v>13</v>
      </c>
    </row>
    <row r="2" spans="4:6" ht="18.75">
      <c r="D2" s="13"/>
      <c r="E2" s="12" t="s">
        <v>3</v>
      </c>
      <c r="F2" s="23" t="s">
        <v>9</v>
      </c>
    </row>
    <row r="3" ht="16.5">
      <c r="F3" s="14"/>
    </row>
    <row r="4" spans="5:34" ht="20.25">
      <c r="E4" s="31" t="s">
        <v>1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4:35" ht="20.25">
      <c r="D5" s="16"/>
      <c r="E5" s="26">
        <v>1</v>
      </c>
      <c r="F5" s="26">
        <v>2</v>
      </c>
      <c r="G5" s="26">
        <v>3</v>
      </c>
      <c r="H5" s="26">
        <v>4</v>
      </c>
      <c r="I5" s="26">
        <v>5</v>
      </c>
      <c r="J5" s="26">
        <v>6</v>
      </c>
      <c r="K5" s="26">
        <v>7</v>
      </c>
      <c r="L5" s="26">
        <v>8</v>
      </c>
      <c r="M5" s="26">
        <v>9</v>
      </c>
      <c r="N5" s="26">
        <v>10</v>
      </c>
      <c r="O5" s="26">
        <v>11</v>
      </c>
      <c r="P5" s="26">
        <v>12</v>
      </c>
      <c r="Q5" s="26">
        <v>13</v>
      </c>
      <c r="R5" s="26">
        <v>14</v>
      </c>
      <c r="S5" s="26">
        <v>15</v>
      </c>
      <c r="T5" s="26">
        <v>16</v>
      </c>
      <c r="U5" s="26">
        <v>17</v>
      </c>
      <c r="V5" s="26">
        <v>18</v>
      </c>
      <c r="W5" s="26">
        <v>19</v>
      </c>
      <c r="X5" s="26">
        <v>20</v>
      </c>
      <c r="Y5" s="26">
        <v>21</v>
      </c>
      <c r="Z5" s="26">
        <v>22</v>
      </c>
      <c r="AA5" s="26">
        <v>23</v>
      </c>
      <c r="AB5" s="26">
        <v>24</v>
      </c>
      <c r="AC5" s="26">
        <v>25</v>
      </c>
      <c r="AD5" s="26">
        <v>26</v>
      </c>
      <c r="AE5" s="26">
        <v>27</v>
      </c>
      <c r="AF5" s="26">
        <v>28</v>
      </c>
      <c r="AG5" s="26">
        <v>29</v>
      </c>
      <c r="AH5" s="26">
        <v>30</v>
      </c>
      <c r="AI5" s="15" t="s">
        <v>0</v>
      </c>
    </row>
    <row r="6" spans="1:36" ht="20.25">
      <c r="A6" s="12">
        <v>1</v>
      </c>
      <c r="B6" s="33" t="s">
        <v>2</v>
      </c>
      <c r="C6" s="17">
        <v>1</v>
      </c>
      <c r="D6" s="26">
        <v>30</v>
      </c>
      <c r="E6" s="24">
        <v>1.82</v>
      </c>
      <c r="F6" s="24">
        <v>1.92</v>
      </c>
      <c r="G6" s="24">
        <v>2.03</v>
      </c>
      <c r="H6" s="24">
        <v>2.14</v>
      </c>
      <c r="I6" s="24">
        <v>2.23</v>
      </c>
      <c r="J6" s="24">
        <v>2.36</v>
      </c>
      <c r="K6" s="24">
        <v>2.48</v>
      </c>
      <c r="L6" s="24">
        <v>2.6</v>
      </c>
      <c r="M6" s="24">
        <v>2.7</v>
      </c>
      <c r="N6" s="24">
        <v>2.82</v>
      </c>
      <c r="O6" s="24">
        <v>2.93</v>
      </c>
      <c r="P6" s="24">
        <v>3.02</v>
      </c>
      <c r="Q6" s="27">
        <f>P6+$AI6</f>
        <v>3.129090909090909</v>
      </c>
      <c r="R6" s="27">
        <f aca="true" t="shared" si="0" ref="R6:AH6">Q6+$AI$6</f>
        <v>3.238181818181818</v>
      </c>
      <c r="S6" s="27">
        <f t="shared" si="0"/>
        <v>3.3472727272727267</v>
      </c>
      <c r="T6" s="27">
        <f t="shared" si="0"/>
        <v>3.4563636363636356</v>
      </c>
      <c r="U6" s="27">
        <f t="shared" si="0"/>
        <v>3.5654545454545445</v>
      </c>
      <c r="V6" s="27">
        <f t="shared" si="0"/>
        <v>3.6745454545454534</v>
      </c>
      <c r="W6" s="27">
        <f t="shared" si="0"/>
        <v>3.7836363636363624</v>
      </c>
      <c r="X6" s="27">
        <f t="shared" si="0"/>
        <v>3.8927272727272713</v>
      </c>
      <c r="Y6" s="27">
        <f t="shared" si="0"/>
        <v>4.00181818181818</v>
      </c>
      <c r="Z6" s="27">
        <f t="shared" si="0"/>
        <v>4.1109090909090895</v>
      </c>
      <c r="AA6" s="27">
        <f t="shared" si="0"/>
        <v>4.219999999999999</v>
      </c>
      <c r="AB6" s="27">
        <f t="shared" si="0"/>
        <v>4.329090909090908</v>
      </c>
      <c r="AC6" s="27">
        <f t="shared" si="0"/>
        <v>4.438181818181818</v>
      </c>
      <c r="AD6" s="27">
        <f t="shared" si="0"/>
        <v>4.547272727272727</v>
      </c>
      <c r="AE6" s="27">
        <f t="shared" si="0"/>
        <v>4.656363636363636</v>
      </c>
      <c r="AF6" s="27">
        <f t="shared" si="0"/>
        <v>4.765454545454546</v>
      </c>
      <c r="AG6" s="27">
        <f t="shared" si="0"/>
        <v>4.874545454545455</v>
      </c>
      <c r="AH6" s="27">
        <f t="shared" si="0"/>
        <v>4.983636363636364</v>
      </c>
      <c r="AI6" s="18">
        <f>(P6-E6)/($P$5-$E$5)</f>
        <v>0.10909090909090909</v>
      </c>
      <c r="AJ6" s="19">
        <f>0.1091</f>
        <v>0.1091</v>
      </c>
    </row>
    <row r="7" spans="1:37" ht="20.25">
      <c r="A7" s="12">
        <v>2</v>
      </c>
      <c r="B7" s="34"/>
      <c r="C7" s="20">
        <v>2</v>
      </c>
      <c r="D7" s="26">
        <v>31</v>
      </c>
      <c r="E7" s="24">
        <v>1.78</v>
      </c>
      <c r="F7" s="24">
        <v>1.88</v>
      </c>
      <c r="G7" s="24">
        <v>2</v>
      </c>
      <c r="H7" s="24">
        <v>2.1</v>
      </c>
      <c r="I7" s="24">
        <v>2.2</v>
      </c>
      <c r="J7" s="24">
        <v>2.31</v>
      </c>
      <c r="K7" s="24">
        <v>2.42</v>
      </c>
      <c r="L7" s="24">
        <v>2.54</v>
      </c>
      <c r="M7" s="24">
        <v>2.65</v>
      </c>
      <c r="N7" s="24">
        <v>2.76</v>
      </c>
      <c r="O7" s="24">
        <v>2.86</v>
      </c>
      <c r="P7" s="24">
        <v>2.96</v>
      </c>
      <c r="Q7" s="27">
        <f>P7+$AI7</f>
        <v>3.0672727272727274</v>
      </c>
      <c r="R7" s="27">
        <f aca="true" t="shared" si="1" ref="R7:AH7">Q7+$AI7</f>
        <v>3.174545454545455</v>
      </c>
      <c r="S7" s="27">
        <f t="shared" si="1"/>
        <v>3.281818181818182</v>
      </c>
      <c r="T7" s="27">
        <f t="shared" si="1"/>
        <v>3.3890909090909096</v>
      </c>
      <c r="U7" s="27">
        <f t="shared" si="1"/>
        <v>3.496363636363637</v>
      </c>
      <c r="V7" s="27">
        <f t="shared" si="1"/>
        <v>3.6036363636363644</v>
      </c>
      <c r="W7" s="27">
        <f t="shared" si="1"/>
        <v>3.710909090909092</v>
      </c>
      <c r="X7" s="27">
        <f t="shared" si="1"/>
        <v>3.8181818181818192</v>
      </c>
      <c r="Y7" s="27">
        <f t="shared" si="1"/>
        <v>3.9254545454545466</v>
      </c>
      <c r="Z7" s="27">
        <f t="shared" si="1"/>
        <v>4.032727272727274</v>
      </c>
      <c r="AA7" s="27">
        <f t="shared" si="1"/>
        <v>4.1400000000000015</v>
      </c>
      <c r="AB7" s="27">
        <f t="shared" si="1"/>
        <v>4.247272727272729</v>
      </c>
      <c r="AC7" s="27">
        <f t="shared" si="1"/>
        <v>4.354545454545456</v>
      </c>
      <c r="AD7" s="27">
        <f t="shared" si="1"/>
        <v>4.461818181818184</v>
      </c>
      <c r="AE7" s="27">
        <f t="shared" si="1"/>
        <v>4.569090909090911</v>
      </c>
      <c r="AF7" s="27">
        <f t="shared" si="1"/>
        <v>4.6763636363636385</v>
      </c>
      <c r="AG7" s="27">
        <f t="shared" si="1"/>
        <v>4.783636363636366</v>
      </c>
      <c r="AH7" s="27">
        <f t="shared" si="1"/>
        <v>4.890909090909093</v>
      </c>
      <c r="AI7" s="19">
        <f>(P7-E7)/($P$5-$E$5)</f>
        <v>0.10727272727272727</v>
      </c>
      <c r="AJ7" s="19">
        <f>AJ6-$AJ$47</f>
        <v>0.10765411255411256</v>
      </c>
      <c r="AK7" s="21">
        <f>AH6-AH7</f>
        <v>0.09272727272727099</v>
      </c>
    </row>
    <row r="8" spans="1:37" ht="20.25">
      <c r="A8" s="12">
        <v>3</v>
      </c>
      <c r="B8" s="34"/>
      <c r="C8" s="20">
        <v>3</v>
      </c>
      <c r="D8" s="26">
        <v>32</v>
      </c>
      <c r="E8" s="24">
        <v>1.75</v>
      </c>
      <c r="F8" s="24">
        <v>1.85</v>
      </c>
      <c r="G8" s="24">
        <v>1.95</v>
      </c>
      <c r="H8" s="24">
        <v>2.05</v>
      </c>
      <c r="I8" s="24">
        <v>2.15</v>
      </c>
      <c r="J8" s="24">
        <v>2.27</v>
      </c>
      <c r="K8" s="24">
        <v>2.38</v>
      </c>
      <c r="L8" s="24">
        <v>2.48</v>
      </c>
      <c r="M8" s="24">
        <v>2.59</v>
      </c>
      <c r="N8" s="24">
        <v>2.7</v>
      </c>
      <c r="O8" s="24">
        <v>2.8</v>
      </c>
      <c r="P8" s="24">
        <v>2.9</v>
      </c>
      <c r="Q8" s="24">
        <v>3</v>
      </c>
      <c r="R8" s="24">
        <v>3.11</v>
      </c>
      <c r="S8" s="24">
        <v>3.21</v>
      </c>
      <c r="T8" s="27">
        <f aca="true" t="shared" si="2" ref="T8:AH8">S8+$AI8</f>
        <v>3.314285714285714</v>
      </c>
      <c r="U8" s="27">
        <f t="shared" si="2"/>
        <v>3.418571428571428</v>
      </c>
      <c r="V8" s="27">
        <f t="shared" si="2"/>
        <v>3.5228571428571422</v>
      </c>
      <c r="W8" s="27">
        <f t="shared" si="2"/>
        <v>3.6271428571428563</v>
      </c>
      <c r="X8" s="27">
        <f t="shared" si="2"/>
        <v>3.7314285714285704</v>
      </c>
      <c r="Y8" s="27">
        <f t="shared" si="2"/>
        <v>3.8357142857142845</v>
      </c>
      <c r="Z8" s="27">
        <f t="shared" si="2"/>
        <v>3.9399999999999986</v>
      </c>
      <c r="AA8" s="27">
        <f t="shared" si="2"/>
        <v>4.044285714285713</v>
      </c>
      <c r="AB8" s="27">
        <f t="shared" si="2"/>
        <v>4.148571428571427</v>
      </c>
      <c r="AC8" s="27">
        <f t="shared" si="2"/>
        <v>4.252857142857141</v>
      </c>
      <c r="AD8" s="27">
        <f t="shared" si="2"/>
        <v>4.357142857142855</v>
      </c>
      <c r="AE8" s="27">
        <f t="shared" si="2"/>
        <v>4.461428571428569</v>
      </c>
      <c r="AF8" s="27">
        <f t="shared" si="2"/>
        <v>4.565714285714283</v>
      </c>
      <c r="AG8" s="27">
        <f t="shared" si="2"/>
        <v>4.669999999999997</v>
      </c>
      <c r="AH8" s="27">
        <f t="shared" si="2"/>
        <v>4.774285714285711</v>
      </c>
      <c r="AI8" s="19">
        <f>(S8-E8)/($S$5-$E$5)</f>
        <v>0.10428571428571429</v>
      </c>
      <c r="AJ8" s="19">
        <f aca="true" t="shared" si="3" ref="AJ8:AJ46">AJ7-$AJ$47</f>
        <v>0.10620822510822511</v>
      </c>
      <c r="AK8" s="21">
        <f aca="true" t="shared" si="4" ref="AK8:AK36">AH7-AH8</f>
        <v>0.11662337662338196</v>
      </c>
    </row>
    <row r="9" spans="1:37" ht="20.25">
      <c r="A9" s="12">
        <v>4</v>
      </c>
      <c r="B9" s="34"/>
      <c r="C9" s="20">
        <v>4</v>
      </c>
      <c r="D9" s="26">
        <v>33</v>
      </c>
      <c r="E9" s="27">
        <f>F9-$AI9</f>
        <v>1.7071428571428573</v>
      </c>
      <c r="F9" s="24">
        <v>1.81</v>
      </c>
      <c r="G9" s="24">
        <v>1.91</v>
      </c>
      <c r="H9" s="24">
        <v>2.01</v>
      </c>
      <c r="I9" s="24">
        <v>2.1</v>
      </c>
      <c r="J9" s="24">
        <v>2.23</v>
      </c>
      <c r="K9" s="24">
        <v>2.33</v>
      </c>
      <c r="L9" s="24">
        <v>2.43</v>
      </c>
      <c r="M9" s="24">
        <v>2.53</v>
      </c>
      <c r="N9" s="24">
        <v>2.63</v>
      </c>
      <c r="O9" s="24">
        <v>2.74</v>
      </c>
      <c r="P9" s="24">
        <v>2.84</v>
      </c>
      <c r="Q9" s="24">
        <v>2.96</v>
      </c>
      <c r="R9" s="24">
        <v>3.06</v>
      </c>
      <c r="S9" s="24">
        <v>3.15</v>
      </c>
      <c r="T9" s="24">
        <v>3.25</v>
      </c>
      <c r="U9" s="27">
        <f aca="true" t="shared" si="5" ref="U9:AH9">T9+$AI9</f>
        <v>3.3528571428571428</v>
      </c>
      <c r="V9" s="27">
        <f t="shared" si="5"/>
        <v>3.4557142857142855</v>
      </c>
      <c r="W9" s="27">
        <f t="shared" si="5"/>
        <v>3.5585714285714283</v>
      </c>
      <c r="X9" s="27">
        <f t="shared" si="5"/>
        <v>3.661428571428571</v>
      </c>
      <c r="Y9" s="27">
        <f t="shared" si="5"/>
        <v>3.764285714285714</v>
      </c>
      <c r="Z9" s="27">
        <f t="shared" si="5"/>
        <v>3.8671428571428565</v>
      </c>
      <c r="AA9" s="27">
        <f t="shared" si="5"/>
        <v>3.9699999999999993</v>
      </c>
      <c r="AB9" s="27">
        <f t="shared" si="5"/>
        <v>4.072857142857142</v>
      </c>
      <c r="AC9" s="27">
        <f t="shared" si="5"/>
        <v>4.175714285714285</v>
      </c>
      <c r="AD9" s="27">
        <f t="shared" si="5"/>
        <v>4.2785714285714285</v>
      </c>
      <c r="AE9" s="27">
        <f t="shared" si="5"/>
        <v>4.381428571428572</v>
      </c>
      <c r="AF9" s="27">
        <f t="shared" si="5"/>
        <v>4.484285714285715</v>
      </c>
      <c r="AG9" s="27">
        <f t="shared" si="5"/>
        <v>4.587142857142858</v>
      </c>
      <c r="AH9" s="27">
        <f t="shared" si="5"/>
        <v>4.690000000000001</v>
      </c>
      <c r="AI9" s="19">
        <f>(T9-F9)/($T$5-$F$5)</f>
        <v>0.10285714285714286</v>
      </c>
      <c r="AJ9" s="19">
        <f t="shared" si="3"/>
        <v>0.10476233766233767</v>
      </c>
      <c r="AK9" s="21">
        <f t="shared" si="4"/>
        <v>0.08428571428571008</v>
      </c>
    </row>
    <row r="10" spans="1:37" ht="20.25">
      <c r="A10" s="12">
        <v>5</v>
      </c>
      <c r="B10" s="34"/>
      <c r="C10" s="20">
        <v>5</v>
      </c>
      <c r="D10" s="26">
        <v>34</v>
      </c>
      <c r="E10" s="27">
        <f>F10-AI10</f>
        <v>1.6792857142857143</v>
      </c>
      <c r="F10" s="24">
        <v>1.78</v>
      </c>
      <c r="G10" s="24">
        <v>1.86</v>
      </c>
      <c r="H10" s="24">
        <v>1.97</v>
      </c>
      <c r="I10" s="24">
        <v>2.06</v>
      </c>
      <c r="J10" s="24">
        <v>2.18</v>
      </c>
      <c r="K10" s="24">
        <v>2.28</v>
      </c>
      <c r="L10" s="24">
        <v>2.38</v>
      </c>
      <c r="M10" s="24">
        <v>2.48</v>
      </c>
      <c r="N10" s="24">
        <v>2.58</v>
      </c>
      <c r="O10" s="24">
        <v>2.69</v>
      </c>
      <c r="P10" s="24">
        <v>2.79</v>
      </c>
      <c r="Q10" s="24">
        <v>2.9</v>
      </c>
      <c r="R10" s="24">
        <v>3</v>
      </c>
      <c r="S10" s="24">
        <v>3.09</v>
      </c>
      <c r="T10" s="24">
        <v>3.19</v>
      </c>
      <c r="U10" s="27">
        <f aca="true" t="shared" si="6" ref="U10:AH10">T10+$AI10</f>
        <v>3.2907142857142855</v>
      </c>
      <c r="V10" s="27">
        <f t="shared" si="6"/>
        <v>3.391428571428571</v>
      </c>
      <c r="W10" s="27">
        <f t="shared" si="6"/>
        <v>3.4921428571428565</v>
      </c>
      <c r="X10" s="27">
        <f t="shared" si="6"/>
        <v>3.592857142857142</v>
      </c>
      <c r="Y10" s="27">
        <f t="shared" si="6"/>
        <v>3.6935714285714276</v>
      </c>
      <c r="Z10" s="27">
        <f t="shared" si="6"/>
        <v>3.794285714285713</v>
      </c>
      <c r="AA10" s="27">
        <f t="shared" si="6"/>
        <v>3.8949999999999987</v>
      </c>
      <c r="AB10" s="27">
        <f t="shared" si="6"/>
        <v>3.995714285714284</v>
      </c>
      <c r="AC10" s="27">
        <f t="shared" si="6"/>
        <v>4.09642857142857</v>
      </c>
      <c r="AD10" s="27">
        <f t="shared" si="6"/>
        <v>4.197142857142856</v>
      </c>
      <c r="AE10" s="27">
        <f t="shared" si="6"/>
        <v>4.297857142857142</v>
      </c>
      <c r="AF10" s="27">
        <f t="shared" si="6"/>
        <v>4.398571428571428</v>
      </c>
      <c r="AG10" s="27">
        <f t="shared" si="6"/>
        <v>4.499285714285714</v>
      </c>
      <c r="AH10" s="27">
        <f t="shared" si="6"/>
        <v>4.6</v>
      </c>
      <c r="AI10" s="19">
        <f>(T10-F10)/($T$5-$F$5)</f>
        <v>0.10071428571428571</v>
      </c>
      <c r="AJ10" s="19">
        <f t="shared" si="3"/>
        <v>0.10331645021645022</v>
      </c>
      <c r="AK10" s="21">
        <f t="shared" si="4"/>
        <v>0.09000000000000163</v>
      </c>
    </row>
    <row r="11" spans="1:37" ht="20.25">
      <c r="A11" s="12">
        <v>6</v>
      </c>
      <c r="B11" s="34"/>
      <c r="C11" s="20">
        <v>6</v>
      </c>
      <c r="D11" s="26">
        <v>35</v>
      </c>
      <c r="E11" s="27">
        <f aca="true" t="shared" si="7" ref="E11:F36">F11-$AI11</f>
        <v>1.6314285714285717</v>
      </c>
      <c r="F11" s="27">
        <f t="shared" si="7"/>
        <v>1.7307142857142859</v>
      </c>
      <c r="G11" s="24">
        <v>1.83</v>
      </c>
      <c r="H11" s="24">
        <v>1.93</v>
      </c>
      <c r="I11" s="24">
        <v>2.02</v>
      </c>
      <c r="J11" s="24">
        <v>2.14</v>
      </c>
      <c r="K11" s="24">
        <v>2.24</v>
      </c>
      <c r="L11" s="24">
        <v>2.34</v>
      </c>
      <c r="M11" s="24">
        <v>2.43</v>
      </c>
      <c r="N11" s="24">
        <v>2.52</v>
      </c>
      <c r="O11" s="24">
        <v>2.63</v>
      </c>
      <c r="P11" s="24">
        <v>2.73</v>
      </c>
      <c r="Q11" s="24">
        <v>2.83</v>
      </c>
      <c r="R11" s="24">
        <v>2.93</v>
      </c>
      <c r="S11" s="24">
        <v>3.02</v>
      </c>
      <c r="T11" s="24">
        <v>3.12</v>
      </c>
      <c r="U11" s="24">
        <v>3.22</v>
      </c>
      <c r="V11" s="27">
        <f aca="true" t="shared" si="8" ref="V11:AH11">U11+$AI11</f>
        <v>3.3192857142857144</v>
      </c>
      <c r="W11" s="27">
        <f t="shared" si="8"/>
        <v>3.4185714285714286</v>
      </c>
      <c r="X11" s="27">
        <f t="shared" si="8"/>
        <v>3.517857142857143</v>
      </c>
      <c r="Y11" s="27">
        <f t="shared" si="8"/>
        <v>3.617142857142857</v>
      </c>
      <c r="Z11" s="27">
        <f t="shared" si="8"/>
        <v>3.716428571428571</v>
      </c>
      <c r="AA11" s="27">
        <f t="shared" si="8"/>
        <v>3.8157142857142854</v>
      </c>
      <c r="AB11" s="27">
        <f t="shared" si="8"/>
        <v>3.9149999999999996</v>
      </c>
      <c r="AC11" s="27">
        <f t="shared" si="8"/>
        <v>4.014285714285714</v>
      </c>
      <c r="AD11" s="27">
        <f t="shared" si="8"/>
        <v>4.113571428571428</v>
      </c>
      <c r="AE11" s="27">
        <f t="shared" si="8"/>
        <v>4.212857142857143</v>
      </c>
      <c r="AF11" s="27">
        <f t="shared" si="8"/>
        <v>4.312142857142857</v>
      </c>
      <c r="AG11" s="27">
        <f t="shared" si="8"/>
        <v>4.411428571428571</v>
      </c>
      <c r="AH11" s="27">
        <f t="shared" si="8"/>
        <v>4.510714285714285</v>
      </c>
      <c r="AI11" s="19">
        <f>(U11-G11)/($U$5-$G$5)</f>
        <v>0.0992857142857143</v>
      </c>
      <c r="AJ11" s="19">
        <f t="shared" si="3"/>
        <v>0.10187056277056278</v>
      </c>
      <c r="AK11" s="21">
        <f t="shared" si="4"/>
        <v>0.08928571428571441</v>
      </c>
    </row>
    <row r="12" spans="1:37" ht="20.25">
      <c r="A12" s="12">
        <v>7</v>
      </c>
      <c r="B12" s="34"/>
      <c r="C12" s="20">
        <v>7</v>
      </c>
      <c r="D12" s="26">
        <v>36</v>
      </c>
      <c r="E12" s="27">
        <f t="shared" si="7"/>
        <v>1.5966666666666667</v>
      </c>
      <c r="F12" s="27">
        <f t="shared" si="7"/>
        <v>1.6933333333333334</v>
      </c>
      <c r="G12" s="24">
        <v>1.79</v>
      </c>
      <c r="H12" s="24">
        <v>1.88</v>
      </c>
      <c r="I12" s="24">
        <v>1.98</v>
      </c>
      <c r="J12" s="24">
        <v>2.09</v>
      </c>
      <c r="K12" s="24">
        <v>2.19</v>
      </c>
      <c r="L12" s="24">
        <v>2.29</v>
      </c>
      <c r="M12" s="24">
        <v>2.38</v>
      </c>
      <c r="N12" s="24">
        <v>2.47</v>
      </c>
      <c r="O12" s="24">
        <v>2.57</v>
      </c>
      <c r="P12" s="24">
        <v>2.67</v>
      </c>
      <c r="Q12" s="24">
        <v>2.77</v>
      </c>
      <c r="R12" s="24">
        <v>2.86</v>
      </c>
      <c r="S12" s="24">
        <v>2.96</v>
      </c>
      <c r="T12" s="24">
        <v>3.05</v>
      </c>
      <c r="U12" s="24">
        <v>3.15</v>
      </c>
      <c r="V12" s="24">
        <v>3.24</v>
      </c>
      <c r="W12" s="27">
        <f aca="true" t="shared" si="9" ref="W12:AH12">V12+$AI12</f>
        <v>3.336666666666667</v>
      </c>
      <c r="X12" s="27">
        <f t="shared" si="9"/>
        <v>3.4333333333333336</v>
      </c>
      <c r="Y12" s="27">
        <f t="shared" si="9"/>
        <v>3.5300000000000002</v>
      </c>
      <c r="Z12" s="27">
        <f t="shared" si="9"/>
        <v>3.626666666666667</v>
      </c>
      <c r="AA12" s="27">
        <f t="shared" si="9"/>
        <v>3.7233333333333336</v>
      </c>
      <c r="AB12" s="27">
        <f t="shared" si="9"/>
        <v>3.8200000000000003</v>
      </c>
      <c r="AC12" s="27">
        <f t="shared" si="9"/>
        <v>3.916666666666667</v>
      </c>
      <c r="AD12" s="27">
        <f t="shared" si="9"/>
        <v>4.013333333333334</v>
      </c>
      <c r="AE12" s="27">
        <f t="shared" si="9"/>
        <v>4.11</v>
      </c>
      <c r="AF12" s="27">
        <f t="shared" si="9"/>
        <v>4.206666666666667</v>
      </c>
      <c r="AG12" s="27">
        <f t="shared" si="9"/>
        <v>4.303333333333334</v>
      </c>
      <c r="AH12" s="27">
        <f t="shared" si="9"/>
        <v>4.4</v>
      </c>
      <c r="AI12" s="19">
        <f>(V12-G12)/($V$5-$G$5)</f>
        <v>0.09666666666666668</v>
      </c>
      <c r="AJ12" s="19">
        <f t="shared" si="3"/>
        <v>0.10042467532467533</v>
      </c>
      <c r="AK12" s="21">
        <f t="shared" si="4"/>
        <v>0.11071428571428488</v>
      </c>
    </row>
    <row r="13" spans="1:37" ht="20.25">
      <c r="A13" s="12">
        <v>8</v>
      </c>
      <c r="B13" s="34"/>
      <c r="C13" s="20">
        <v>8</v>
      </c>
      <c r="D13" s="26">
        <v>37</v>
      </c>
      <c r="E13" s="27">
        <f t="shared" si="7"/>
        <v>1.5540000000000003</v>
      </c>
      <c r="F13" s="27">
        <f t="shared" si="7"/>
        <v>1.6493333333333335</v>
      </c>
      <c r="G13" s="27">
        <f aca="true" t="shared" si="10" ref="G13:G36">H13-$AI13</f>
        <v>1.7446666666666668</v>
      </c>
      <c r="H13" s="24">
        <v>1.84</v>
      </c>
      <c r="I13" s="24">
        <v>1.94</v>
      </c>
      <c r="J13" s="24">
        <v>2.04</v>
      </c>
      <c r="K13" s="24">
        <v>2.14</v>
      </c>
      <c r="L13" s="24">
        <v>2.24</v>
      </c>
      <c r="M13" s="24">
        <v>2.33</v>
      </c>
      <c r="N13" s="24">
        <v>2.42</v>
      </c>
      <c r="O13" s="24">
        <v>2.52</v>
      </c>
      <c r="P13" s="24">
        <v>2.62</v>
      </c>
      <c r="Q13" s="24">
        <v>2.71</v>
      </c>
      <c r="R13" s="24">
        <v>2.8</v>
      </c>
      <c r="S13" s="24">
        <v>2.9</v>
      </c>
      <c r="T13" s="24">
        <v>3</v>
      </c>
      <c r="U13" s="24">
        <v>3.09</v>
      </c>
      <c r="V13" s="24">
        <v>3.18</v>
      </c>
      <c r="W13" s="24">
        <v>3.27</v>
      </c>
      <c r="X13" s="27">
        <f aca="true" t="shared" si="11" ref="X13:AH13">W13+$AI13</f>
        <v>3.3653333333333335</v>
      </c>
      <c r="Y13" s="27">
        <f t="shared" si="11"/>
        <v>3.460666666666667</v>
      </c>
      <c r="Z13" s="27">
        <f t="shared" si="11"/>
        <v>3.5560000000000005</v>
      </c>
      <c r="AA13" s="27">
        <f t="shared" si="11"/>
        <v>3.651333333333334</v>
      </c>
      <c r="AB13" s="27">
        <f t="shared" si="11"/>
        <v>3.7466666666666675</v>
      </c>
      <c r="AC13" s="27">
        <f t="shared" si="11"/>
        <v>3.842000000000001</v>
      </c>
      <c r="AD13" s="27">
        <f t="shared" si="11"/>
        <v>3.9373333333333345</v>
      </c>
      <c r="AE13" s="27">
        <f t="shared" si="11"/>
        <v>4.0326666666666675</v>
      </c>
      <c r="AF13" s="27">
        <f t="shared" si="11"/>
        <v>4.128000000000001</v>
      </c>
      <c r="AG13" s="27">
        <f t="shared" si="11"/>
        <v>4.2233333333333345</v>
      </c>
      <c r="AH13" s="27">
        <f t="shared" si="11"/>
        <v>4.318666666666668</v>
      </c>
      <c r="AI13" s="19">
        <f>(W13-H13)/($W$5-$H$5)</f>
        <v>0.09533333333333333</v>
      </c>
      <c r="AJ13" s="19">
        <f t="shared" si="3"/>
        <v>0.09897878787878789</v>
      </c>
      <c r="AK13" s="21">
        <f t="shared" si="4"/>
        <v>0.08133333333333237</v>
      </c>
    </row>
    <row r="14" spans="1:37" ht="20.25">
      <c r="A14" s="12">
        <v>9</v>
      </c>
      <c r="B14" s="34"/>
      <c r="C14" s="20">
        <v>9</v>
      </c>
      <c r="D14" s="26">
        <v>38</v>
      </c>
      <c r="E14" s="27">
        <f t="shared" si="7"/>
        <v>1.5179999999999998</v>
      </c>
      <c r="F14" s="27">
        <f t="shared" si="7"/>
        <v>1.6119999999999999</v>
      </c>
      <c r="G14" s="27">
        <f t="shared" si="10"/>
        <v>1.706</v>
      </c>
      <c r="H14" s="24">
        <v>1.8</v>
      </c>
      <c r="I14" s="24">
        <v>1.9</v>
      </c>
      <c r="J14" s="24">
        <v>2</v>
      </c>
      <c r="K14" s="24">
        <v>2.1</v>
      </c>
      <c r="L14" s="24">
        <v>2.2</v>
      </c>
      <c r="M14" s="24">
        <v>2.29</v>
      </c>
      <c r="N14" s="24">
        <v>2.38</v>
      </c>
      <c r="O14" s="24">
        <v>2.48</v>
      </c>
      <c r="P14" s="24">
        <v>2.57</v>
      </c>
      <c r="Q14" s="24">
        <v>2.66</v>
      </c>
      <c r="R14" s="24">
        <v>2.75</v>
      </c>
      <c r="S14" s="24">
        <v>2.85</v>
      </c>
      <c r="T14" s="24">
        <v>2.94</v>
      </c>
      <c r="U14" s="24">
        <v>3.03</v>
      </c>
      <c r="V14" s="24">
        <v>3.12</v>
      </c>
      <c r="W14" s="24">
        <v>3.21</v>
      </c>
      <c r="X14" s="27">
        <f aca="true" t="shared" si="12" ref="X14:AH14">W14+$AI14</f>
        <v>3.304</v>
      </c>
      <c r="Y14" s="27">
        <f t="shared" si="12"/>
        <v>3.3979999999999997</v>
      </c>
      <c r="Z14" s="27">
        <f t="shared" si="12"/>
        <v>3.4919999999999995</v>
      </c>
      <c r="AA14" s="27">
        <f t="shared" si="12"/>
        <v>3.5859999999999994</v>
      </c>
      <c r="AB14" s="27">
        <f t="shared" si="12"/>
        <v>3.6799999999999993</v>
      </c>
      <c r="AC14" s="27">
        <f t="shared" si="12"/>
        <v>3.773999999999999</v>
      </c>
      <c r="AD14" s="27">
        <f t="shared" si="12"/>
        <v>3.867999999999999</v>
      </c>
      <c r="AE14" s="27">
        <f t="shared" si="12"/>
        <v>3.961999999999999</v>
      </c>
      <c r="AF14" s="27">
        <f t="shared" si="12"/>
        <v>4.055999999999999</v>
      </c>
      <c r="AG14" s="27">
        <f t="shared" si="12"/>
        <v>4.1499999999999995</v>
      </c>
      <c r="AH14" s="27">
        <f t="shared" si="12"/>
        <v>4.244</v>
      </c>
      <c r="AI14" s="19">
        <f>(W14-H14)/($W$5-$H$5)</f>
        <v>0.094</v>
      </c>
      <c r="AJ14" s="19">
        <f t="shared" si="3"/>
        <v>0.09753290043290044</v>
      </c>
      <c r="AK14" s="21">
        <f t="shared" si="4"/>
        <v>0.07466666666666821</v>
      </c>
    </row>
    <row r="15" spans="1:37" ht="20.25">
      <c r="A15" s="12">
        <v>10</v>
      </c>
      <c r="B15" s="34"/>
      <c r="C15" s="20">
        <v>10</v>
      </c>
      <c r="D15" s="26">
        <v>39</v>
      </c>
      <c r="E15" s="27">
        <f t="shared" si="7"/>
        <v>1.4893333333333334</v>
      </c>
      <c r="F15" s="27">
        <f t="shared" si="7"/>
        <v>1.582</v>
      </c>
      <c r="G15" s="27">
        <f t="shared" si="10"/>
        <v>1.6746666666666667</v>
      </c>
      <c r="H15" s="27">
        <f aca="true" t="shared" si="13" ref="H15:H36">I15-$AI15</f>
        <v>1.7673333333333334</v>
      </c>
      <c r="I15" s="24">
        <v>1.86</v>
      </c>
      <c r="J15" s="24">
        <v>1.96</v>
      </c>
      <c r="K15" s="24">
        <v>2.06</v>
      </c>
      <c r="L15" s="24">
        <v>2.15</v>
      </c>
      <c r="M15" s="24">
        <v>2.25</v>
      </c>
      <c r="N15" s="24">
        <v>2.34</v>
      </c>
      <c r="O15" s="24">
        <v>2.43</v>
      </c>
      <c r="P15" s="24">
        <v>2.52</v>
      </c>
      <c r="Q15" s="24">
        <v>2.61</v>
      </c>
      <c r="R15" s="24">
        <v>2.7</v>
      </c>
      <c r="S15" s="24">
        <v>2.8</v>
      </c>
      <c r="T15" s="24">
        <v>2.89</v>
      </c>
      <c r="U15" s="24">
        <v>2.98</v>
      </c>
      <c r="V15" s="24">
        <v>3.07</v>
      </c>
      <c r="W15" s="24">
        <v>3.16</v>
      </c>
      <c r="X15" s="24">
        <v>3.25</v>
      </c>
      <c r="Y15" s="27">
        <f aca="true" t="shared" si="14" ref="Y15:AH15">X15+$AI15</f>
        <v>3.3426666666666667</v>
      </c>
      <c r="Z15" s="27">
        <f t="shared" si="14"/>
        <v>3.4353333333333333</v>
      </c>
      <c r="AA15" s="27">
        <f t="shared" si="14"/>
        <v>3.528</v>
      </c>
      <c r="AB15" s="27">
        <f t="shared" si="14"/>
        <v>3.6206666666666667</v>
      </c>
      <c r="AC15" s="27">
        <f t="shared" si="14"/>
        <v>3.7133333333333334</v>
      </c>
      <c r="AD15" s="27">
        <f t="shared" si="14"/>
        <v>3.806</v>
      </c>
      <c r="AE15" s="27">
        <f t="shared" si="14"/>
        <v>3.8986666666666667</v>
      </c>
      <c r="AF15" s="27">
        <f t="shared" si="14"/>
        <v>3.9913333333333334</v>
      </c>
      <c r="AG15" s="27">
        <f t="shared" si="14"/>
        <v>4.084</v>
      </c>
      <c r="AH15" s="27">
        <f t="shared" si="14"/>
        <v>4.176666666666666</v>
      </c>
      <c r="AI15" s="19">
        <f>(X15-I15)/($X$5-$I$5)</f>
        <v>0.09266666666666666</v>
      </c>
      <c r="AJ15" s="19">
        <f t="shared" si="3"/>
        <v>0.096087012987013</v>
      </c>
      <c r="AK15" s="21">
        <f t="shared" si="4"/>
        <v>0.06733333333333391</v>
      </c>
    </row>
    <row r="16" spans="1:37" ht="20.25">
      <c r="A16" s="12">
        <v>11</v>
      </c>
      <c r="B16" s="34"/>
      <c r="C16" s="20">
        <v>11</v>
      </c>
      <c r="D16" s="26">
        <v>40</v>
      </c>
      <c r="E16" s="27">
        <f t="shared" si="7"/>
        <v>1.4675000000000002</v>
      </c>
      <c r="F16" s="27">
        <f t="shared" si="7"/>
        <v>1.5581250000000002</v>
      </c>
      <c r="G16" s="27">
        <f t="shared" si="10"/>
        <v>1.6487500000000002</v>
      </c>
      <c r="H16" s="27">
        <f t="shared" si="13"/>
        <v>1.7393750000000001</v>
      </c>
      <c r="I16" s="24">
        <v>1.83</v>
      </c>
      <c r="J16" s="24">
        <v>1.92</v>
      </c>
      <c r="K16" s="24">
        <v>2.01</v>
      </c>
      <c r="L16" s="24">
        <v>2.1</v>
      </c>
      <c r="M16" s="24">
        <v>2.2</v>
      </c>
      <c r="N16" s="25">
        <v>2.3</v>
      </c>
      <c r="O16" s="25">
        <v>2.39</v>
      </c>
      <c r="P16" s="25">
        <v>2.47</v>
      </c>
      <c r="Q16" s="24">
        <v>2.56</v>
      </c>
      <c r="R16" s="24">
        <v>2.65</v>
      </c>
      <c r="S16" s="24">
        <v>2.75</v>
      </c>
      <c r="T16" s="24">
        <v>2.84</v>
      </c>
      <c r="U16" s="24">
        <v>2.93</v>
      </c>
      <c r="V16" s="24">
        <v>3.01</v>
      </c>
      <c r="W16" s="24">
        <v>3.1</v>
      </c>
      <c r="X16" s="24">
        <v>3.19</v>
      </c>
      <c r="Y16" s="24">
        <v>3.28</v>
      </c>
      <c r="Z16" s="27">
        <f aca="true" t="shared" si="15" ref="Z16:AH16">Y16+$AI16</f>
        <v>3.370625</v>
      </c>
      <c r="AA16" s="27">
        <f t="shared" si="15"/>
        <v>3.46125</v>
      </c>
      <c r="AB16" s="27">
        <f t="shared" si="15"/>
        <v>3.5518750000000003</v>
      </c>
      <c r="AC16" s="27">
        <f t="shared" si="15"/>
        <v>3.6425000000000005</v>
      </c>
      <c r="AD16" s="27">
        <f t="shared" si="15"/>
        <v>3.7331250000000007</v>
      </c>
      <c r="AE16" s="27">
        <f t="shared" si="15"/>
        <v>3.823750000000001</v>
      </c>
      <c r="AF16" s="27">
        <f t="shared" si="15"/>
        <v>3.914375000000001</v>
      </c>
      <c r="AG16" s="27">
        <f t="shared" si="15"/>
        <v>4.005000000000001</v>
      </c>
      <c r="AH16" s="27">
        <f t="shared" si="15"/>
        <v>4.095625000000001</v>
      </c>
      <c r="AI16" s="19">
        <f>(Y16-I16)/($Y$5-$I$5)</f>
        <v>0.09062499999999998</v>
      </c>
      <c r="AJ16" s="19">
        <f t="shared" si="3"/>
        <v>0.09464112554112555</v>
      </c>
      <c r="AK16" s="21">
        <f t="shared" si="4"/>
        <v>0.0810416666666649</v>
      </c>
    </row>
    <row r="17" spans="1:37" ht="20.25">
      <c r="A17" s="12">
        <v>12</v>
      </c>
      <c r="B17" s="34"/>
      <c r="C17" s="20">
        <v>12</v>
      </c>
      <c r="D17" s="26">
        <v>41</v>
      </c>
      <c r="E17" s="27">
        <f t="shared" si="7"/>
        <v>1.4299999999999997</v>
      </c>
      <c r="F17" s="27">
        <f t="shared" si="7"/>
        <v>1.5199999999999998</v>
      </c>
      <c r="G17" s="27">
        <f t="shared" si="10"/>
        <v>1.6099999999999999</v>
      </c>
      <c r="H17" s="27">
        <f t="shared" si="13"/>
        <v>1.7</v>
      </c>
      <c r="I17" s="24">
        <v>1.79</v>
      </c>
      <c r="J17" s="24">
        <v>1.88</v>
      </c>
      <c r="K17" s="24">
        <v>1.97</v>
      </c>
      <c r="L17" s="24">
        <v>2.06</v>
      </c>
      <c r="M17" s="24">
        <v>2.16</v>
      </c>
      <c r="N17" s="25">
        <v>2.25</v>
      </c>
      <c r="O17" s="25">
        <v>2.34</v>
      </c>
      <c r="P17" s="25">
        <v>2.43</v>
      </c>
      <c r="Q17" s="24">
        <v>2.52</v>
      </c>
      <c r="R17" s="24">
        <v>2.6</v>
      </c>
      <c r="S17" s="24">
        <v>2.7</v>
      </c>
      <c r="T17" s="24">
        <v>2.79</v>
      </c>
      <c r="U17" s="24">
        <v>2.88</v>
      </c>
      <c r="V17" s="24">
        <v>2.96</v>
      </c>
      <c r="W17" s="24">
        <v>3.05</v>
      </c>
      <c r="X17" s="24">
        <v>3.14</v>
      </c>
      <c r="Y17" s="24">
        <v>3.23</v>
      </c>
      <c r="Z17" s="27">
        <f aca="true" t="shared" si="16" ref="Z17:AH17">Y17+$AI17</f>
        <v>3.32</v>
      </c>
      <c r="AA17" s="27">
        <f t="shared" si="16"/>
        <v>3.4099999999999997</v>
      </c>
      <c r="AB17" s="27">
        <f t="shared" si="16"/>
        <v>3.4999999999999996</v>
      </c>
      <c r="AC17" s="27">
        <f t="shared" si="16"/>
        <v>3.5899999999999994</v>
      </c>
      <c r="AD17" s="27">
        <f t="shared" si="16"/>
        <v>3.6799999999999993</v>
      </c>
      <c r="AE17" s="27">
        <f t="shared" si="16"/>
        <v>3.769999999999999</v>
      </c>
      <c r="AF17" s="27">
        <f t="shared" si="16"/>
        <v>3.859999999999999</v>
      </c>
      <c r="AG17" s="27">
        <f t="shared" si="16"/>
        <v>3.949999999999999</v>
      </c>
      <c r="AH17" s="27">
        <f t="shared" si="16"/>
        <v>4.039999999999999</v>
      </c>
      <c r="AI17" s="19">
        <f>(Y17-I17)/($Y$5-$I$5)</f>
        <v>0.09</v>
      </c>
      <c r="AJ17" s="19">
        <f t="shared" si="3"/>
        <v>0.09319523809523811</v>
      </c>
      <c r="AK17" s="21">
        <f t="shared" si="4"/>
        <v>0.05562500000000181</v>
      </c>
    </row>
    <row r="18" spans="1:37" ht="20.25">
      <c r="A18" s="12">
        <v>13</v>
      </c>
      <c r="B18" s="34"/>
      <c r="C18" s="20">
        <v>13</v>
      </c>
      <c r="D18" s="26">
        <v>42</v>
      </c>
      <c r="E18" s="27">
        <f t="shared" si="7"/>
        <v>1.394705882352941</v>
      </c>
      <c r="F18" s="27">
        <f t="shared" si="7"/>
        <v>1.4835294117647058</v>
      </c>
      <c r="G18" s="27">
        <f t="shared" si="10"/>
        <v>1.5723529411764705</v>
      </c>
      <c r="H18" s="27">
        <f t="shared" si="13"/>
        <v>1.6611764705882353</v>
      </c>
      <c r="I18" s="24">
        <v>1.75</v>
      </c>
      <c r="J18" s="24">
        <v>1.85</v>
      </c>
      <c r="K18" s="24">
        <v>1.94</v>
      </c>
      <c r="L18" s="24">
        <v>2.02</v>
      </c>
      <c r="M18" s="24">
        <v>2.12</v>
      </c>
      <c r="N18" s="25">
        <v>2.21</v>
      </c>
      <c r="O18" s="25">
        <v>2.3</v>
      </c>
      <c r="P18" s="25">
        <v>2.39</v>
      </c>
      <c r="Q18" s="24">
        <v>2.48</v>
      </c>
      <c r="R18" s="24">
        <v>2.56</v>
      </c>
      <c r="S18" s="24">
        <v>2.65</v>
      </c>
      <c r="T18" s="24">
        <v>2.74</v>
      </c>
      <c r="U18" s="24">
        <v>2.83</v>
      </c>
      <c r="V18" s="24">
        <v>2.91</v>
      </c>
      <c r="W18" s="24">
        <v>3</v>
      </c>
      <c r="X18" s="24">
        <v>3.09</v>
      </c>
      <c r="Y18" s="24">
        <v>3.18</v>
      </c>
      <c r="Z18" s="24">
        <v>3.26</v>
      </c>
      <c r="AA18" s="27">
        <f aca="true" t="shared" si="17" ref="AA18:AH19">Z18+$AI18</f>
        <v>3.3488235294117645</v>
      </c>
      <c r="AB18" s="27">
        <f t="shared" si="17"/>
        <v>3.4376470588235293</v>
      </c>
      <c r="AC18" s="27">
        <f t="shared" si="17"/>
        <v>3.526470588235294</v>
      </c>
      <c r="AD18" s="27">
        <f t="shared" si="17"/>
        <v>3.6152941176470588</v>
      </c>
      <c r="AE18" s="27">
        <f t="shared" si="17"/>
        <v>3.7041176470588235</v>
      </c>
      <c r="AF18" s="27">
        <f t="shared" si="17"/>
        <v>3.7929411764705883</v>
      </c>
      <c r="AG18" s="27">
        <f t="shared" si="17"/>
        <v>3.881764705882353</v>
      </c>
      <c r="AH18" s="27">
        <f t="shared" si="17"/>
        <v>3.9705882352941178</v>
      </c>
      <c r="AI18" s="19">
        <f>(Z18-I18)/($Z$5-$I$5)</f>
        <v>0.08882352941176469</v>
      </c>
      <c r="AJ18" s="19">
        <f t="shared" si="3"/>
        <v>0.09174935064935066</v>
      </c>
      <c r="AK18" s="21">
        <f t="shared" si="4"/>
        <v>0.0694117647058814</v>
      </c>
    </row>
    <row r="19" spans="1:37" ht="20.25">
      <c r="A19" s="12">
        <v>14</v>
      </c>
      <c r="B19" s="34"/>
      <c r="C19" s="20">
        <v>14</v>
      </c>
      <c r="D19" s="26">
        <v>43</v>
      </c>
      <c r="E19" s="27">
        <f t="shared" si="7"/>
        <v>1.3694117647058823</v>
      </c>
      <c r="F19" s="27">
        <f t="shared" si="7"/>
        <v>1.4570588235294117</v>
      </c>
      <c r="G19" s="27">
        <f t="shared" si="10"/>
        <v>1.5447058823529412</v>
      </c>
      <c r="H19" s="27">
        <f t="shared" si="13"/>
        <v>1.6323529411764706</v>
      </c>
      <c r="I19" s="24">
        <v>1.72</v>
      </c>
      <c r="J19" s="24">
        <v>1.81</v>
      </c>
      <c r="K19" s="24">
        <v>1.9</v>
      </c>
      <c r="L19" s="24">
        <v>1.99</v>
      </c>
      <c r="M19" s="24">
        <v>2.08</v>
      </c>
      <c r="N19" s="25">
        <v>2.17</v>
      </c>
      <c r="O19" s="25">
        <v>2.26</v>
      </c>
      <c r="P19" s="25">
        <v>2.34</v>
      </c>
      <c r="Q19" s="24">
        <v>2.43</v>
      </c>
      <c r="R19" s="24">
        <v>2.52</v>
      </c>
      <c r="S19" s="24">
        <v>2.61</v>
      </c>
      <c r="T19" s="24">
        <v>2.69</v>
      </c>
      <c r="U19" s="24">
        <v>2.78</v>
      </c>
      <c r="V19" s="24">
        <v>2.86</v>
      </c>
      <c r="W19" s="24">
        <v>2.95</v>
      </c>
      <c r="X19" s="24">
        <v>3.04</v>
      </c>
      <c r="Y19" s="24">
        <v>3.13</v>
      </c>
      <c r="Z19" s="24">
        <v>3.21</v>
      </c>
      <c r="AA19" s="27">
        <f t="shared" si="17"/>
        <v>3.2976470588235296</v>
      </c>
      <c r="AB19" s="27">
        <f t="shared" si="17"/>
        <v>3.3852941176470592</v>
      </c>
      <c r="AC19" s="27">
        <f t="shared" si="17"/>
        <v>3.472941176470589</v>
      </c>
      <c r="AD19" s="27">
        <f t="shared" si="17"/>
        <v>3.5605882352941185</v>
      </c>
      <c r="AE19" s="27">
        <f t="shared" si="17"/>
        <v>3.648235294117648</v>
      </c>
      <c r="AF19" s="27">
        <f t="shared" si="17"/>
        <v>3.7358823529411778</v>
      </c>
      <c r="AG19" s="27">
        <f t="shared" si="17"/>
        <v>3.8235294117647074</v>
      </c>
      <c r="AH19" s="27">
        <f t="shared" si="17"/>
        <v>3.911176470588237</v>
      </c>
      <c r="AI19" s="19">
        <f>(Z19-I19)/($Z$5-$I$5)</f>
        <v>0.08764705882352941</v>
      </c>
      <c r="AJ19" s="19">
        <f t="shared" si="3"/>
        <v>0.09030346320346322</v>
      </c>
      <c r="AK19" s="21">
        <f t="shared" si="4"/>
        <v>0.05941176470588072</v>
      </c>
    </row>
    <row r="20" spans="1:37" ht="20.25">
      <c r="A20" s="12">
        <v>15</v>
      </c>
      <c r="B20" s="34"/>
      <c r="C20" s="20">
        <v>15</v>
      </c>
      <c r="D20" s="26">
        <v>44</v>
      </c>
      <c r="E20" s="27">
        <f t="shared" si="7"/>
        <v>1.3455555555555558</v>
      </c>
      <c r="F20" s="27">
        <f t="shared" si="7"/>
        <v>1.4316666666666669</v>
      </c>
      <c r="G20" s="27">
        <f t="shared" si="10"/>
        <v>1.517777777777778</v>
      </c>
      <c r="H20" s="27">
        <f t="shared" si="13"/>
        <v>1.603888888888889</v>
      </c>
      <c r="I20" s="24">
        <v>1.69</v>
      </c>
      <c r="J20" s="24">
        <v>1.78</v>
      </c>
      <c r="K20" s="24">
        <v>1.87</v>
      </c>
      <c r="L20" s="24">
        <v>1.95</v>
      </c>
      <c r="M20" s="24">
        <v>2.04</v>
      </c>
      <c r="N20" s="25">
        <v>2.13</v>
      </c>
      <c r="O20" s="25">
        <v>2.22</v>
      </c>
      <c r="P20" s="25">
        <v>2.3</v>
      </c>
      <c r="Q20" s="24">
        <v>2.39</v>
      </c>
      <c r="R20" s="24">
        <v>2.47</v>
      </c>
      <c r="S20" s="24">
        <v>2.56</v>
      </c>
      <c r="T20" s="24">
        <v>2.64</v>
      </c>
      <c r="U20" s="24">
        <v>2.73</v>
      </c>
      <c r="V20" s="24">
        <v>2.81</v>
      </c>
      <c r="W20" s="24">
        <v>2.9</v>
      </c>
      <c r="X20" s="24">
        <v>2.99</v>
      </c>
      <c r="Y20" s="24">
        <v>3.07</v>
      </c>
      <c r="Z20" s="24">
        <v>3.1</v>
      </c>
      <c r="AA20" s="24">
        <v>3.24</v>
      </c>
      <c r="AB20" s="27">
        <f aca="true" t="shared" si="18" ref="AB20:AH21">AA20+$AI20</f>
        <v>3.3261111111111115</v>
      </c>
      <c r="AC20" s="27">
        <f t="shared" si="18"/>
        <v>3.4122222222222227</v>
      </c>
      <c r="AD20" s="27">
        <f t="shared" si="18"/>
        <v>3.498333333333334</v>
      </c>
      <c r="AE20" s="27">
        <f t="shared" si="18"/>
        <v>3.584444444444445</v>
      </c>
      <c r="AF20" s="27">
        <f t="shared" si="18"/>
        <v>3.6705555555555565</v>
      </c>
      <c r="AG20" s="27">
        <f t="shared" si="18"/>
        <v>3.7566666666666677</v>
      </c>
      <c r="AH20" s="27">
        <f t="shared" si="18"/>
        <v>3.842777777777779</v>
      </c>
      <c r="AI20" s="19">
        <f>(AA20-I20)/($AA$5-$I$5)</f>
        <v>0.08611111111111112</v>
      </c>
      <c r="AJ20" s="19">
        <f t="shared" si="3"/>
        <v>0.08885757575757577</v>
      </c>
      <c r="AK20" s="21">
        <f t="shared" si="4"/>
        <v>0.06839869281045807</v>
      </c>
    </row>
    <row r="21" spans="1:37" ht="20.25">
      <c r="A21" s="12">
        <v>16</v>
      </c>
      <c r="B21" s="34"/>
      <c r="C21" s="20">
        <v>16</v>
      </c>
      <c r="D21" s="26">
        <v>45</v>
      </c>
      <c r="E21" s="27">
        <f t="shared" si="7"/>
        <v>1.32</v>
      </c>
      <c r="F21" s="27">
        <f t="shared" si="7"/>
        <v>1.405</v>
      </c>
      <c r="G21" s="27">
        <f t="shared" si="10"/>
        <v>1.49</v>
      </c>
      <c r="H21" s="27">
        <f t="shared" si="13"/>
        <v>1.575</v>
      </c>
      <c r="I21" s="24">
        <v>1.66</v>
      </c>
      <c r="J21" s="24">
        <v>1.75</v>
      </c>
      <c r="K21" s="24">
        <v>1.84</v>
      </c>
      <c r="L21" s="24">
        <v>1.91</v>
      </c>
      <c r="M21" s="24">
        <v>2</v>
      </c>
      <c r="N21" s="25">
        <v>2.08</v>
      </c>
      <c r="O21" s="25">
        <v>2.17</v>
      </c>
      <c r="P21" s="25">
        <v>2.26</v>
      </c>
      <c r="Q21" s="24">
        <v>2.34</v>
      </c>
      <c r="R21" s="24">
        <v>2.42</v>
      </c>
      <c r="S21" s="24">
        <v>2.51</v>
      </c>
      <c r="T21" s="24">
        <v>2.6</v>
      </c>
      <c r="U21" s="24">
        <v>2.69</v>
      </c>
      <c r="V21" s="24">
        <v>2.77</v>
      </c>
      <c r="W21" s="24">
        <v>2.86</v>
      </c>
      <c r="X21" s="24">
        <v>2.94</v>
      </c>
      <c r="Y21" s="24">
        <v>3.02</v>
      </c>
      <c r="Z21" s="24">
        <v>3.11</v>
      </c>
      <c r="AA21" s="24">
        <v>3.19</v>
      </c>
      <c r="AB21" s="27">
        <f t="shared" si="18"/>
        <v>3.275</v>
      </c>
      <c r="AC21" s="27">
        <f t="shared" si="18"/>
        <v>3.36</v>
      </c>
      <c r="AD21" s="27">
        <f t="shared" si="18"/>
        <v>3.445</v>
      </c>
      <c r="AE21" s="27">
        <f t="shared" si="18"/>
        <v>3.53</v>
      </c>
      <c r="AF21" s="27">
        <f t="shared" si="18"/>
        <v>3.6149999999999998</v>
      </c>
      <c r="AG21" s="27">
        <f t="shared" si="18"/>
        <v>3.6999999999999997</v>
      </c>
      <c r="AH21" s="27">
        <f t="shared" si="18"/>
        <v>3.7849999999999997</v>
      </c>
      <c r="AI21" s="19">
        <f>(AA21-I21)/($AA$5-$I$5)</f>
        <v>0.085</v>
      </c>
      <c r="AJ21" s="19">
        <f t="shared" si="3"/>
        <v>0.08741168831168833</v>
      </c>
      <c r="AK21" s="21">
        <f t="shared" si="4"/>
        <v>0.05777777777777926</v>
      </c>
    </row>
    <row r="22" spans="1:37" ht="20.25">
      <c r="A22" s="12">
        <v>17</v>
      </c>
      <c r="B22" s="34"/>
      <c r="C22" s="20">
        <v>17</v>
      </c>
      <c r="D22" s="26">
        <v>46</v>
      </c>
      <c r="E22" s="27">
        <f t="shared" si="7"/>
        <v>1.2810526315789472</v>
      </c>
      <c r="F22" s="27">
        <f t="shared" si="7"/>
        <v>1.3657894736842104</v>
      </c>
      <c r="G22" s="27">
        <f t="shared" si="10"/>
        <v>1.4505263157894737</v>
      </c>
      <c r="H22" s="27">
        <f t="shared" si="13"/>
        <v>1.5352631578947369</v>
      </c>
      <c r="I22" s="24">
        <v>1.62</v>
      </c>
      <c r="J22" s="24">
        <v>1.71</v>
      </c>
      <c r="K22" s="24">
        <v>1.8</v>
      </c>
      <c r="L22" s="24">
        <v>1.88</v>
      </c>
      <c r="M22" s="24">
        <v>1.96</v>
      </c>
      <c r="N22" s="24">
        <v>2.04</v>
      </c>
      <c r="O22" s="24">
        <v>2.13</v>
      </c>
      <c r="P22" s="24">
        <v>2.22</v>
      </c>
      <c r="Q22" s="24">
        <v>2.3</v>
      </c>
      <c r="R22" s="24">
        <v>2.38</v>
      </c>
      <c r="S22" s="24">
        <v>2.47</v>
      </c>
      <c r="T22" s="24">
        <v>2.55</v>
      </c>
      <c r="U22" s="24">
        <v>2.64</v>
      </c>
      <c r="V22" s="24">
        <v>2.72</v>
      </c>
      <c r="W22" s="24">
        <v>2.81</v>
      </c>
      <c r="X22" s="24">
        <v>2.89</v>
      </c>
      <c r="Y22" s="24">
        <v>2.98</v>
      </c>
      <c r="Z22" s="24">
        <v>3.06</v>
      </c>
      <c r="AA22" s="24">
        <v>3.15</v>
      </c>
      <c r="AB22" s="24">
        <v>3.23</v>
      </c>
      <c r="AC22" s="27">
        <f aca="true" t="shared" si="19" ref="AC22:AH24">AB22+$AI22</f>
        <v>3.314736842105263</v>
      </c>
      <c r="AD22" s="27">
        <f t="shared" si="19"/>
        <v>3.3994736842105264</v>
      </c>
      <c r="AE22" s="27">
        <f t="shared" si="19"/>
        <v>3.4842105263157896</v>
      </c>
      <c r="AF22" s="27">
        <f t="shared" si="19"/>
        <v>3.568947368421053</v>
      </c>
      <c r="AG22" s="27">
        <f t="shared" si="19"/>
        <v>3.653684210526316</v>
      </c>
      <c r="AH22" s="27">
        <f t="shared" si="19"/>
        <v>3.7384210526315793</v>
      </c>
      <c r="AI22" s="19">
        <f>(AB22-I22)/($AB$5-$I$5)</f>
        <v>0.08473684210526315</v>
      </c>
      <c r="AJ22" s="19">
        <f t="shared" si="3"/>
        <v>0.08596580086580088</v>
      </c>
      <c r="AK22" s="21">
        <f t="shared" si="4"/>
        <v>0.04657894736842039</v>
      </c>
    </row>
    <row r="23" spans="1:37" ht="20.25">
      <c r="A23" s="12">
        <v>18</v>
      </c>
      <c r="B23" s="34"/>
      <c r="C23" s="20">
        <v>18</v>
      </c>
      <c r="D23" s="26">
        <v>47</v>
      </c>
      <c r="E23" s="27">
        <f t="shared" si="7"/>
        <v>1.2552631578947369</v>
      </c>
      <c r="F23" s="27">
        <f t="shared" si="7"/>
        <v>1.3389473684210527</v>
      </c>
      <c r="G23" s="27">
        <f t="shared" si="10"/>
        <v>1.4226315789473685</v>
      </c>
      <c r="H23" s="27">
        <f t="shared" si="13"/>
        <v>1.5063157894736843</v>
      </c>
      <c r="I23" s="24">
        <v>1.59</v>
      </c>
      <c r="J23" s="24">
        <v>1.68</v>
      </c>
      <c r="K23" s="24">
        <v>1.76</v>
      </c>
      <c r="L23" s="24">
        <v>1.84</v>
      </c>
      <c r="M23" s="24">
        <v>1.92</v>
      </c>
      <c r="N23" s="24">
        <v>2</v>
      </c>
      <c r="O23" s="24">
        <v>2.09</v>
      </c>
      <c r="P23" s="24">
        <v>2.18</v>
      </c>
      <c r="Q23" s="24">
        <v>2.26</v>
      </c>
      <c r="R23" s="24">
        <v>2.34</v>
      </c>
      <c r="S23" s="24">
        <v>2.42</v>
      </c>
      <c r="T23" s="24">
        <v>2.5</v>
      </c>
      <c r="U23" s="24">
        <v>2.59</v>
      </c>
      <c r="V23" s="24">
        <v>2.67</v>
      </c>
      <c r="W23" s="24">
        <v>2.76</v>
      </c>
      <c r="X23" s="24">
        <v>2.84</v>
      </c>
      <c r="Y23" s="24">
        <v>2.93</v>
      </c>
      <c r="Z23" s="24">
        <v>3.02</v>
      </c>
      <c r="AA23" s="24">
        <v>3.09</v>
      </c>
      <c r="AB23" s="24">
        <v>3.18</v>
      </c>
      <c r="AC23" s="27">
        <f t="shared" si="19"/>
        <v>3.263684210526316</v>
      </c>
      <c r="AD23" s="27">
        <f t="shared" si="19"/>
        <v>3.3473684210526318</v>
      </c>
      <c r="AE23" s="27">
        <f t="shared" si="19"/>
        <v>3.4310526315789476</v>
      </c>
      <c r="AF23" s="27">
        <f t="shared" si="19"/>
        <v>3.5147368421052634</v>
      </c>
      <c r="AG23" s="27">
        <f t="shared" si="19"/>
        <v>3.598421052631579</v>
      </c>
      <c r="AH23" s="27">
        <f t="shared" si="19"/>
        <v>3.682105263157895</v>
      </c>
      <c r="AI23" s="19">
        <f>(AB23-I23)/($AB$5-$I$5)</f>
        <v>0.08368421052631579</v>
      </c>
      <c r="AJ23" s="19">
        <f t="shared" si="3"/>
        <v>0.08451991341991344</v>
      </c>
      <c r="AK23" s="21">
        <f t="shared" si="4"/>
        <v>0.05631578947368432</v>
      </c>
    </row>
    <row r="24" spans="1:37" ht="20.25">
      <c r="A24" s="12">
        <v>19</v>
      </c>
      <c r="B24" s="34"/>
      <c r="C24" s="20">
        <v>19</v>
      </c>
      <c r="D24" s="26">
        <v>48</v>
      </c>
      <c r="E24" s="27">
        <f t="shared" si="7"/>
        <v>1.2294736842105265</v>
      </c>
      <c r="F24" s="27">
        <f t="shared" si="7"/>
        <v>1.3121052631578949</v>
      </c>
      <c r="G24" s="27">
        <f t="shared" si="10"/>
        <v>1.3947368421052633</v>
      </c>
      <c r="H24" s="27">
        <f t="shared" si="13"/>
        <v>1.4773684210526317</v>
      </c>
      <c r="I24" s="24">
        <v>1.56</v>
      </c>
      <c r="J24" s="24">
        <v>1.65</v>
      </c>
      <c r="K24" s="24">
        <v>1.73</v>
      </c>
      <c r="L24" s="24">
        <v>1.81</v>
      </c>
      <c r="M24" s="24">
        <v>1.89</v>
      </c>
      <c r="N24" s="24">
        <v>1.96</v>
      </c>
      <c r="O24" s="24">
        <v>2.05</v>
      </c>
      <c r="P24" s="24">
        <v>2.14</v>
      </c>
      <c r="Q24" s="24">
        <v>2.22</v>
      </c>
      <c r="R24" s="24">
        <v>2.3</v>
      </c>
      <c r="S24" s="24">
        <v>2.38</v>
      </c>
      <c r="T24" s="24">
        <v>2.46</v>
      </c>
      <c r="U24" s="24">
        <v>2.54</v>
      </c>
      <c r="V24" s="24">
        <v>2.62</v>
      </c>
      <c r="W24" s="24">
        <v>2.71</v>
      </c>
      <c r="X24" s="24">
        <v>2.79</v>
      </c>
      <c r="Y24" s="24">
        <v>2.88</v>
      </c>
      <c r="Z24" s="24">
        <v>2.96</v>
      </c>
      <c r="AA24" s="24">
        <v>3.04</v>
      </c>
      <c r="AB24" s="24">
        <v>3.13</v>
      </c>
      <c r="AC24" s="27">
        <f t="shared" si="19"/>
        <v>3.2126315789473683</v>
      </c>
      <c r="AD24" s="27">
        <f t="shared" si="19"/>
        <v>3.2952631578947367</v>
      </c>
      <c r="AE24" s="27">
        <f t="shared" si="19"/>
        <v>3.377894736842105</v>
      </c>
      <c r="AF24" s="27">
        <f t="shared" si="19"/>
        <v>3.4605263157894735</v>
      </c>
      <c r="AG24" s="27">
        <f t="shared" si="19"/>
        <v>3.543157894736842</v>
      </c>
      <c r="AH24" s="27">
        <f t="shared" si="19"/>
        <v>3.6257894736842102</v>
      </c>
      <c r="AI24" s="19">
        <f>(AB24-I24)/($AB$5-$I$5)</f>
        <v>0.08263157894736842</v>
      </c>
      <c r="AJ24" s="19">
        <f t="shared" si="3"/>
        <v>0.083074025974026</v>
      </c>
      <c r="AK24" s="21">
        <f t="shared" si="4"/>
        <v>0.05631578947368476</v>
      </c>
    </row>
    <row r="25" spans="1:37" ht="20.25">
      <c r="A25" s="12">
        <v>20</v>
      </c>
      <c r="B25" s="34"/>
      <c r="C25" s="20">
        <v>20</v>
      </c>
      <c r="D25" s="26">
        <v>49</v>
      </c>
      <c r="E25" s="27">
        <f t="shared" si="7"/>
        <v>1.2060000000000002</v>
      </c>
      <c r="F25" s="27">
        <f t="shared" si="7"/>
        <v>1.2870000000000001</v>
      </c>
      <c r="G25" s="27">
        <f t="shared" si="10"/>
        <v>1.368</v>
      </c>
      <c r="H25" s="27">
        <f t="shared" si="13"/>
        <v>1.449</v>
      </c>
      <c r="I25" s="24">
        <v>1.53</v>
      </c>
      <c r="J25" s="24">
        <v>1.62</v>
      </c>
      <c r="K25" s="24">
        <v>1.7</v>
      </c>
      <c r="L25" s="24">
        <v>1.79</v>
      </c>
      <c r="M25" s="24">
        <v>1.86</v>
      </c>
      <c r="N25" s="24">
        <v>1.93</v>
      </c>
      <c r="O25" s="24">
        <v>2.01</v>
      </c>
      <c r="P25" s="24">
        <v>2.1</v>
      </c>
      <c r="Q25" s="24">
        <v>2.18</v>
      </c>
      <c r="R25" s="24">
        <v>2.25</v>
      </c>
      <c r="S25" s="24">
        <v>2.34</v>
      </c>
      <c r="T25" s="24">
        <v>2.42</v>
      </c>
      <c r="U25" s="24">
        <v>2.5</v>
      </c>
      <c r="V25" s="24">
        <v>2.58</v>
      </c>
      <c r="W25" s="24">
        <v>2.67</v>
      </c>
      <c r="X25" s="24">
        <v>2.75</v>
      </c>
      <c r="Y25" s="24">
        <v>2.83</v>
      </c>
      <c r="Z25" s="24">
        <v>2.91</v>
      </c>
      <c r="AA25" s="24">
        <v>3</v>
      </c>
      <c r="AB25" s="24">
        <v>3.07</v>
      </c>
      <c r="AC25" s="24">
        <v>3.15</v>
      </c>
      <c r="AD25" s="27">
        <f>AC25+$AI25</f>
        <v>3.231</v>
      </c>
      <c r="AE25" s="27">
        <f>AD25+$AI25</f>
        <v>3.312</v>
      </c>
      <c r="AF25" s="27">
        <f>AE25+$AI25</f>
        <v>3.393</v>
      </c>
      <c r="AG25" s="27">
        <f>AF25+$AI25</f>
        <v>3.4739999999999998</v>
      </c>
      <c r="AH25" s="27">
        <f>AG25+$AI25</f>
        <v>3.5549999999999997</v>
      </c>
      <c r="AI25" s="19">
        <f>(AC25-I25)/($AC$5-$I$5)</f>
        <v>0.08099999999999999</v>
      </c>
      <c r="AJ25" s="19">
        <f t="shared" si="3"/>
        <v>0.08162813852813855</v>
      </c>
      <c r="AK25" s="21">
        <f t="shared" si="4"/>
        <v>0.07078947368421051</v>
      </c>
    </row>
    <row r="26" spans="1:37" ht="20.25">
      <c r="A26" s="12">
        <v>21</v>
      </c>
      <c r="B26" s="34"/>
      <c r="C26" s="20">
        <v>21</v>
      </c>
      <c r="D26" s="26">
        <v>50</v>
      </c>
      <c r="E26" s="27">
        <f t="shared" si="7"/>
        <v>1.1819047619047618</v>
      </c>
      <c r="F26" s="27">
        <f t="shared" si="7"/>
        <v>1.2614285714285713</v>
      </c>
      <c r="G26" s="27">
        <f t="shared" si="10"/>
        <v>1.340952380952381</v>
      </c>
      <c r="H26" s="27">
        <f t="shared" si="13"/>
        <v>1.4204761904761904</v>
      </c>
      <c r="I26" s="24">
        <v>1.5</v>
      </c>
      <c r="J26" s="24">
        <v>1.59</v>
      </c>
      <c r="K26" s="24">
        <v>1.66</v>
      </c>
      <c r="L26" s="24">
        <v>1.74</v>
      </c>
      <c r="M26" s="24">
        <v>1.82</v>
      </c>
      <c r="N26" s="24">
        <v>1.9</v>
      </c>
      <c r="O26" s="24">
        <v>1.98</v>
      </c>
      <c r="P26" s="24">
        <v>2.06</v>
      </c>
      <c r="Q26" s="24">
        <v>2.14</v>
      </c>
      <c r="R26" s="24">
        <v>2.21</v>
      </c>
      <c r="S26" s="24">
        <v>2.3</v>
      </c>
      <c r="T26" s="24">
        <v>2.38</v>
      </c>
      <c r="U26" s="24">
        <v>2.46</v>
      </c>
      <c r="V26" s="24">
        <v>2.54</v>
      </c>
      <c r="W26" s="24">
        <v>2.62</v>
      </c>
      <c r="X26" s="24">
        <v>2.7</v>
      </c>
      <c r="Y26" s="24">
        <v>2.78</v>
      </c>
      <c r="Z26" s="24">
        <v>2.86</v>
      </c>
      <c r="AA26" s="24">
        <v>2.94</v>
      </c>
      <c r="AB26" s="24">
        <v>3.02</v>
      </c>
      <c r="AC26" s="24">
        <v>3.1</v>
      </c>
      <c r="AD26" s="24">
        <v>3.17</v>
      </c>
      <c r="AE26" s="27">
        <f>AD26+$AI26</f>
        <v>3.2495238095238093</v>
      </c>
      <c r="AF26" s="27">
        <f>AE26+$AI26</f>
        <v>3.3290476190476186</v>
      </c>
      <c r="AG26" s="27">
        <f>AF26+$AI26</f>
        <v>3.408571428571428</v>
      </c>
      <c r="AH26" s="27">
        <f>AG26+$AI26</f>
        <v>3.4880952380952372</v>
      </c>
      <c r="AI26" s="19">
        <f>(AD26-I26)/($AD$5-$I$5)</f>
        <v>0.07952380952380952</v>
      </c>
      <c r="AJ26" s="19">
        <f t="shared" si="3"/>
        <v>0.0801822510822511</v>
      </c>
      <c r="AK26" s="21">
        <f t="shared" si="4"/>
        <v>0.06690476190476247</v>
      </c>
    </row>
    <row r="27" spans="1:37" ht="20.25">
      <c r="A27" s="12">
        <v>22</v>
      </c>
      <c r="B27" s="34"/>
      <c r="C27" s="20">
        <v>22</v>
      </c>
      <c r="D27" s="26">
        <v>51</v>
      </c>
      <c r="E27" s="27">
        <f t="shared" si="7"/>
        <v>1.1842857142857142</v>
      </c>
      <c r="F27" s="27">
        <f t="shared" si="7"/>
        <v>1.2614285714285713</v>
      </c>
      <c r="G27" s="27">
        <f t="shared" si="10"/>
        <v>1.3385714285714285</v>
      </c>
      <c r="H27" s="27">
        <f t="shared" si="13"/>
        <v>1.4157142857142857</v>
      </c>
      <c r="I27" s="27">
        <f aca="true" t="shared" si="20" ref="I27:I36">J27-$AI27</f>
        <v>1.4928571428571429</v>
      </c>
      <c r="J27" s="24">
        <v>1.57</v>
      </c>
      <c r="K27" s="24">
        <v>1.64</v>
      </c>
      <c r="L27" s="24">
        <v>1.71</v>
      </c>
      <c r="M27" s="24">
        <v>1.79</v>
      </c>
      <c r="N27" s="24">
        <v>1.87</v>
      </c>
      <c r="O27" s="24">
        <v>1.95</v>
      </c>
      <c r="P27" s="24">
        <v>2.02</v>
      </c>
      <c r="Q27" s="24">
        <v>2.1</v>
      </c>
      <c r="R27" s="24">
        <v>2.18</v>
      </c>
      <c r="S27" s="24">
        <v>2.26</v>
      </c>
      <c r="T27" s="24">
        <v>2.34</v>
      </c>
      <c r="U27" s="24">
        <v>2.42</v>
      </c>
      <c r="V27" s="24">
        <v>2.49</v>
      </c>
      <c r="W27" s="24">
        <v>2.57</v>
      </c>
      <c r="X27" s="24">
        <v>2.65</v>
      </c>
      <c r="Y27" s="24">
        <v>2.74</v>
      </c>
      <c r="Z27" s="24">
        <v>2.82</v>
      </c>
      <c r="AA27" s="24">
        <v>2.9</v>
      </c>
      <c r="AB27" s="24">
        <v>2.97</v>
      </c>
      <c r="AC27" s="24">
        <v>3.05</v>
      </c>
      <c r="AD27" s="24">
        <v>3.13</v>
      </c>
      <c r="AE27" s="24">
        <v>3.19</v>
      </c>
      <c r="AF27" s="27">
        <f>AE27+$AI27</f>
        <v>3.267142857142857</v>
      </c>
      <c r="AG27" s="27">
        <f>AF27+$AI27</f>
        <v>3.344285714285714</v>
      </c>
      <c r="AH27" s="27">
        <f>AG27+$AI27</f>
        <v>3.421428571428571</v>
      </c>
      <c r="AI27" s="19">
        <f>(AE27-J27)/($AE$5-$J$5)</f>
        <v>0.07714285714285714</v>
      </c>
      <c r="AJ27" s="19">
        <f t="shared" si="3"/>
        <v>0.07873636363636366</v>
      </c>
      <c r="AK27" s="21">
        <f t="shared" si="4"/>
        <v>0.06666666666666643</v>
      </c>
    </row>
    <row r="28" spans="1:37" ht="20.25">
      <c r="A28" s="12">
        <v>23</v>
      </c>
      <c r="B28" s="34"/>
      <c r="C28" s="20">
        <v>23</v>
      </c>
      <c r="D28" s="26">
        <v>52</v>
      </c>
      <c r="E28" s="27">
        <f t="shared" si="7"/>
        <v>1.158181818181818</v>
      </c>
      <c r="F28" s="27">
        <f t="shared" si="7"/>
        <v>1.2345454545454544</v>
      </c>
      <c r="G28" s="27">
        <f t="shared" si="10"/>
        <v>1.3109090909090908</v>
      </c>
      <c r="H28" s="27">
        <f t="shared" si="13"/>
        <v>1.3872727272727272</v>
      </c>
      <c r="I28" s="27">
        <f t="shared" si="20"/>
        <v>1.4636363636363636</v>
      </c>
      <c r="J28" s="24">
        <v>1.54</v>
      </c>
      <c r="K28" s="24">
        <v>1.61</v>
      </c>
      <c r="L28" s="24">
        <v>1.68</v>
      </c>
      <c r="M28" s="24">
        <v>1.76</v>
      </c>
      <c r="N28" s="24">
        <v>1.84</v>
      </c>
      <c r="O28" s="24">
        <v>1.92</v>
      </c>
      <c r="P28" s="24">
        <v>1.99</v>
      </c>
      <c r="Q28" s="24">
        <v>2.06</v>
      </c>
      <c r="R28" s="24">
        <v>2.14</v>
      </c>
      <c r="S28" s="24">
        <v>2.22</v>
      </c>
      <c r="T28" s="24">
        <v>2.3</v>
      </c>
      <c r="U28" s="24">
        <v>2.38</v>
      </c>
      <c r="V28" s="24">
        <v>2.45</v>
      </c>
      <c r="W28" s="24">
        <v>2.53</v>
      </c>
      <c r="X28" s="24">
        <v>2.61</v>
      </c>
      <c r="Y28" s="24">
        <v>2.68</v>
      </c>
      <c r="Z28" s="24">
        <v>2.76</v>
      </c>
      <c r="AA28" s="24">
        <v>2.84</v>
      </c>
      <c r="AB28" s="24">
        <v>2.92</v>
      </c>
      <c r="AC28" s="24">
        <v>3</v>
      </c>
      <c r="AD28" s="24">
        <v>3.06</v>
      </c>
      <c r="AE28" s="24">
        <v>3.13</v>
      </c>
      <c r="AF28" s="24">
        <v>3.22</v>
      </c>
      <c r="AG28" s="27">
        <f>AF28+$AI28</f>
        <v>3.2963636363636364</v>
      </c>
      <c r="AH28" s="27">
        <f>AG28+$AI28</f>
        <v>3.3727272727272726</v>
      </c>
      <c r="AI28" s="19">
        <f>(AF28-J28)/($AF$5-$J$5)</f>
        <v>0.07636363636363637</v>
      </c>
      <c r="AJ28" s="19">
        <f t="shared" si="3"/>
        <v>0.07729047619047621</v>
      </c>
      <c r="AK28" s="21">
        <f t="shared" si="4"/>
        <v>0.048701298701298246</v>
      </c>
    </row>
    <row r="29" spans="1:37" ht="20.25">
      <c r="A29" s="12">
        <v>24</v>
      </c>
      <c r="B29" s="34"/>
      <c r="C29" s="20">
        <v>24</v>
      </c>
      <c r="D29" s="26">
        <v>53</v>
      </c>
      <c r="E29" s="27">
        <f t="shared" si="7"/>
        <v>1.1350000000000002</v>
      </c>
      <c r="F29" s="27">
        <f t="shared" si="7"/>
        <v>1.2100000000000002</v>
      </c>
      <c r="G29" s="27">
        <f t="shared" si="10"/>
        <v>1.2850000000000001</v>
      </c>
      <c r="H29" s="27">
        <f t="shared" si="13"/>
        <v>1.36</v>
      </c>
      <c r="I29" s="27">
        <f t="shared" si="20"/>
        <v>1.435</v>
      </c>
      <c r="J29" s="24">
        <v>1.51</v>
      </c>
      <c r="K29" s="24">
        <v>1.59</v>
      </c>
      <c r="L29" s="24">
        <v>1.66</v>
      </c>
      <c r="M29" s="24">
        <v>1.74</v>
      </c>
      <c r="N29" s="24">
        <v>1.81</v>
      </c>
      <c r="O29" s="24">
        <v>1.89</v>
      </c>
      <c r="P29" s="24">
        <v>1.96</v>
      </c>
      <c r="Q29" s="24">
        <v>2.03</v>
      </c>
      <c r="R29" s="24">
        <v>2.1</v>
      </c>
      <c r="S29" s="24">
        <v>2.18</v>
      </c>
      <c r="T29" s="24">
        <v>2.26</v>
      </c>
      <c r="U29" s="24">
        <v>2.34</v>
      </c>
      <c r="V29" s="24">
        <v>2.41</v>
      </c>
      <c r="W29" s="24">
        <v>2.49</v>
      </c>
      <c r="X29" s="24">
        <v>2.57</v>
      </c>
      <c r="Y29" s="24">
        <v>2.64</v>
      </c>
      <c r="Z29" s="24">
        <v>2.71</v>
      </c>
      <c r="AA29" s="24">
        <v>2.79</v>
      </c>
      <c r="AB29" s="24">
        <v>2.86</v>
      </c>
      <c r="AC29" s="24">
        <v>2.94</v>
      </c>
      <c r="AD29" s="24">
        <v>3.01</v>
      </c>
      <c r="AE29" s="24">
        <v>3.09</v>
      </c>
      <c r="AF29" s="24">
        <v>3.16</v>
      </c>
      <c r="AG29" s="27">
        <f>AF29+$AI29</f>
        <v>3.2350000000000003</v>
      </c>
      <c r="AH29" s="27">
        <f>AG29+$AI29</f>
        <v>3.3100000000000005</v>
      </c>
      <c r="AI29" s="19">
        <f>(AF29-J29)/($AF$5-$J$5)</f>
        <v>0.07500000000000001</v>
      </c>
      <c r="AJ29" s="19">
        <f t="shared" si="3"/>
        <v>0.07584458874458877</v>
      </c>
      <c r="AK29" s="21">
        <f t="shared" si="4"/>
        <v>0.06272727272727208</v>
      </c>
    </row>
    <row r="30" spans="1:37" ht="20.25">
      <c r="A30" s="12">
        <v>25</v>
      </c>
      <c r="B30" s="34"/>
      <c r="C30" s="20">
        <v>25</v>
      </c>
      <c r="D30" s="26">
        <v>54</v>
      </c>
      <c r="E30" s="27">
        <f t="shared" si="7"/>
        <v>1.1209090909090906</v>
      </c>
      <c r="F30" s="27">
        <f t="shared" si="7"/>
        <v>1.1940909090909089</v>
      </c>
      <c r="G30" s="27">
        <f t="shared" si="10"/>
        <v>1.267272727272727</v>
      </c>
      <c r="H30" s="27">
        <f t="shared" si="13"/>
        <v>1.3404545454545453</v>
      </c>
      <c r="I30" s="27">
        <f t="shared" si="20"/>
        <v>1.4136363636363636</v>
      </c>
      <c r="J30" s="27">
        <f aca="true" t="shared" si="21" ref="J30:J36">K30-$AI30</f>
        <v>1.4868181818181818</v>
      </c>
      <c r="K30" s="24">
        <v>1.56</v>
      </c>
      <c r="L30" s="24">
        <v>1.63</v>
      </c>
      <c r="M30" s="24">
        <v>1.71</v>
      </c>
      <c r="N30" s="24">
        <v>1.78</v>
      </c>
      <c r="O30" s="24">
        <v>1.86</v>
      </c>
      <c r="P30" s="24">
        <v>1.93</v>
      </c>
      <c r="Q30" s="24">
        <v>2</v>
      </c>
      <c r="R30" s="24">
        <v>2.07</v>
      </c>
      <c r="S30" s="24">
        <v>2.15</v>
      </c>
      <c r="T30" s="24">
        <v>2.22</v>
      </c>
      <c r="U30" s="24">
        <v>2.3</v>
      </c>
      <c r="V30" s="24">
        <v>2.37</v>
      </c>
      <c r="W30" s="24">
        <v>2.45</v>
      </c>
      <c r="X30" s="24">
        <v>2.52</v>
      </c>
      <c r="Y30" s="24">
        <v>2.59</v>
      </c>
      <c r="Z30" s="24">
        <v>2.66</v>
      </c>
      <c r="AA30" s="24">
        <v>2.74</v>
      </c>
      <c r="AB30" s="24">
        <v>2.81</v>
      </c>
      <c r="AC30" s="24">
        <v>2.89</v>
      </c>
      <c r="AD30" s="24">
        <v>2.96</v>
      </c>
      <c r="AE30" s="24">
        <v>3.04</v>
      </c>
      <c r="AF30" s="24">
        <v>3.1</v>
      </c>
      <c r="AG30" s="24">
        <v>3.17</v>
      </c>
      <c r="AH30" s="27">
        <f>AG30+$AI30</f>
        <v>3.243181818181818</v>
      </c>
      <c r="AI30" s="19">
        <f>(AG30-K30)/($AG$5-$K$5)</f>
        <v>0.07318181818181818</v>
      </c>
      <c r="AJ30" s="19">
        <f t="shared" si="3"/>
        <v>0.07439870129870133</v>
      </c>
      <c r="AK30" s="21">
        <f t="shared" si="4"/>
        <v>0.06681818181818233</v>
      </c>
    </row>
    <row r="31" spans="1:37" ht="20.25">
      <c r="A31" s="12">
        <v>26</v>
      </c>
      <c r="B31" s="34"/>
      <c r="C31" s="20">
        <v>26</v>
      </c>
      <c r="D31" s="26">
        <v>55</v>
      </c>
      <c r="E31" s="27">
        <f t="shared" si="7"/>
        <v>1.0995652173913049</v>
      </c>
      <c r="F31" s="27">
        <f t="shared" si="7"/>
        <v>1.1713043478260874</v>
      </c>
      <c r="G31" s="27">
        <f t="shared" si="10"/>
        <v>1.24304347826087</v>
      </c>
      <c r="H31" s="27">
        <f t="shared" si="13"/>
        <v>1.3147826086956524</v>
      </c>
      <c r="I31" s="27">
        <f t="shared" si="20"/>
        <v>1.386521739130435</v>
      </c>
      <c r="J31" s="27">
        <f t="shared" si="21"/>
        <v>1.4582608695652175</v>
      </c>
      <c r="K31" s="24">
        <v>1.53</v>
      </c>
      <c r="L31" s="24">
        <v>1.6</v>
      </c>
      <c r="M31" s="24">
        <v>1.68</v>
      </c>
      <c r="N31" s="24">
        <v>1.75</v>
      </c>
      <c r="O31" s="24">
        <v>1.82</v>
      </c>
      <c r="P31" s="24">
        <v>1.89</v>
      </c>
      <c r="Q31" s="24">
        <v>1.97</v>
      </c>
      <c r="R31" s="24">
        <v>2.04</v>
      </c>
      <c r="S31" s="24">
        <v>2.12</v>
      </c>
      <c r="T31" s="24">
        <v>2.18</v>
      </c>
      <c r="U31" s="24">
        <v>2.26</v>
      </c>
      <c r="V31" s="24">
        <v>2.33</v>
      </c>
      <c r="W31" s="24">
        <v>2.4</v>
      </c>
      <c r="X31" s="24">
        <v>2.47</v>
      </c>
      <c r="Y31" s="24">
        <v>2.54</v>
      </c>
      <c r="Z31" s="24">
        <v>2.62</v>
      </c>
      <c r="AA31" s="24">
        <v>2.69</v>
      </c>
      <c r="AB31" s="24">
        <v>2.76</v>
      </c>
      <c r="AC31" s="24">
        <v>2.83</v>
      </c>
      <c r="AD31" s="24">
        <v>2.89</v>
      </c>
      <c r="AE31" s="24">
        <v>2.97</v>
      </c>
      <c r="AF31" s="24">
        <v>3.04</v>
      </c>
      <c r="AG31" s="24">
        <v>3.11</v>
      </c>
      <c r="AH31" s="24">
        <v>3.18</v>
      </c>
      <c r="AI31" s="19">
        <f>(AH31-K31)/($AH$5-$K$5)</f>
        <v>0.07173913043478261</v>
      </c>
      <c r="AJ31" s="19">
        <f t="shared" si="3"/>
        <v>0.07295281385281388</v>
      </c>
      <c r="AK31" s="21">
        <f t="shared" si="4"/>
        <v>0.063181818181818</v>
      </c>
    </row>
    <row r="32" spans="1:37" ht="20.25">
      <c r="A32" s="12">
        <v>27</v>
      </c>
      <c r="B32" s="34"/>
      <c r="C32" s="20">
        <v>27</v>
      </c>
      <c r="D32" s="26">
        <v>56</v>
      </c>
      <c r="E32" s="27">
        <f t="shared" si="7"/>
        <v>1.074782608695653</v>
      </c>
      <c r="F32" s="27">
        <f t="shared" si="7"/>
        <v>1.145652173913044</v>
      </c>
      <c r="G32" s="27">
        <f t="shared" si="10"/>
        <v>1.2165217391304353</v>
      </c>
      <c r="H32" s="27">
        <f t="shared" si="13"/>
        <v>1.2873913043478264</v>
      </c>
      <c r="I32" s="27">
        <f t="shared" si="20"/>
        <v>1.3582608695652176</v>
      </c>
      <c r="J32" s="27">
        <f t="shared" si="21"/>
        <v>1.4291304347826088</v>
      </c>
      <c r="K32" s="24">
        <v>1.5</v>
      </c>
      <c r="L32" s="24">
        <v>1.57</v>
      </c>
      <c r="M32" s="24">
        <v>1.65</v>
      </c>
      <c r="N32" s="24">
        <v>1.72</v>
      </c>
      <c r="O32" s="24">
        <v>1.79</v>
      </c>
      <c r="P32" s="24">
        <v>1.86</v>
      </c>
      <c r="Q32" s="24">
        <v>1.93</v>
      </c>
      <c r="R32" s="24">
        <v>2</v>
      </c>
      <c r="S32" s="24">
        <v>2.08</v>
      </c>
      <c r="T32" s="24">
        <v>2.15</v>
      </c>
      <c r="U32" s="24">
        <v>2.22</v>
      </c>
      <c r="V32" s="24">
        <v>2.29</v>
      </c>
      <c r="W32" s="24">
        <v>2.36</v>
      </c>
      <c r="X32" s="24">
        <v>2.43</v>
      </c>
      <c r="Y32" s="24">
        <v>2.5</v>
      </c>
      <c r="Z32" s="24">
        <v>2.57</v>
      </c>
      <c r="AA32" s="24">
        <v>2.64</v>
      </c>
      <c r="AB32" s="24">
        <v>2.71</v>
      </c>
      <c r="AC32" s="24">
        <v>2.78</v>
      </c>
      <c r="AD32" s="24">
        <v>2.85</v>
      </c>
      <c r="AE32" s="24">
        <v>2.92</v>
      </c>
      <c r="AF32" s="24">
        <v>2.99</v>
      </c>
      <c r="AG32" s="24">
        <v>3.06</v>
      </c>
      <c r="AH32" s="24">
        <v>3.13</v>
      </c>
      <c r="AI32" s="19">
        <f>(AH32-K32)/($AH$5-$K$5)</f>
        <v>0.0708695652173913</v>
      </c>
      <c r="AJ32" s="19">
        <f t="shared" si="3"/>
        <v>0.07150692640692644</v>
      </c>
      <c r="AK32" s="21">
        <f t="shared" si="4"/>
        <v>0.050000000000000266</v>
      </c>
    </row>
    <row r="33" spans="1:37" ht="20.25">
      <c r="A33" s="12">
        <v>28</v>
      </c>
      <c r="B33" s="34"/>
      <c r="C33" s="20">
        <v>28</v>
      </c>
      <c r="D33" s="26">
        <v>57</v>
      </c>
      <c r="E33" s="27">
        <f t="shared" si="7"/>
        <v>1.0499999999999996</v>
      </c>
      <c r="F33" s="27">
        <f t="shared" si="7"/>
        <v>1.1199999999999997</v>
      </c>
      <c r="G33" s="27">
        <f t="shared" si="10"/>
        <v>1.1899999999999997</v>
      </c>
      <c r="H33" s="27">
        <f t="shared" si="13"/>
        <v>1.2599999999999998</v>
      </c>
      <c r="I33" s="27">
        <f t="shared" si="20"/>
        <v>1.3299999999999998</v>
      </c>
      <c r="J33" s="27">
        <f t="shared" si="21"/>
        <v>1.4</v>
      </c>
      <c r="K33" s="27">
        <f>L33-$AI33</f>
        <v>1.47</v>
      </c>
      <c r="L33" s="24">
        <v>1.54</v>
      </c>
      <c r="M33" s="24">
        <v>1.62</v>
      </c>
      <c r="N33" s="24">
        <v>1.7</v>
      </c>
      <c r="O33" s="24">
        <v>1.77</v>
      </c>
      <c r="P33" s="24">
        <v>1.83</v>
      </c>
      <c r="Q33" s="24">
        <v>1.9</v>
      </c>
      <c r="R33" s="24">
        <v>1.97</v>
      </c>
      <c r="S33" s="24">
        <v>2.04</v>
      </c>
      <c r="T33" s="24">
        <v>2.11</v>
      </c>
      <c r="U33" s="24">
        <v>2.18</v>
      </c>
      <c r="V33" s="24">
        <v>2.25</v>
      </c>
      <c r="W33" s="24">
        <v>2.32</v>
      </c>
      <c r="X33" s="24">
        <v>2.39</v>
      </c>
      <c r="Y33" s="24">
        <v>2.46</v>
      </c>
      <c r="Z33" s="24">
        <v>2.53</v>
      </c>
      <c r="AA33" s="24">
        <v>2.6</v>
      </c>
      <c r="AB33" s="24">
        <v>2.66</v>
      </c>
      <c r="AC33" s="24">
        <v>2.73</v>
      </c>
      <c r="AD33" s="24">
        <v>2.8</v>
      </c>
      <c r="AE33" s="24">
        <v>2.87</v>
      </c>
      <c r="AF33" s="24">
        <v>2.94</v>
      </c>
      <c r="AG33" s="24">
        <v>3</v>
      </c>
      <c r="AH33" s="24">
        <v>3.08</v>
      </c>
      <c r="AI33" s="19">
        <f>(AH33-L33)/($AH$5-$L$5)</f>
        <v>0.07</v>
      </c>
      <c r="AJ33" s="19">
        <f t="shared" si="3"/>
        <v>0.07006103896103899</v>
      </c>
      <c r="AK33" s="21">
        <f t="shared" si="4"/>
        <v>0.04999999999999982</v>
      </c>
    </row>
    <row r="34" spans="1:37" ht="20.25">
      <c r="A34" s="12">
        <v>29</v>
      </c>
      <c r="B34" s="34"/>
      <c r="C34" s="20">
        <v>29</v>
      </c>
      <c r="D34" s="26">
        <v>58</v>
      </c>
      <c r="E34" s="27">
        <f t="shared" si="7"/>
        <v>1.0295454545454548</v>
      </c>
      <c r="F34" s="27">
        <f t="shared" si="7"/>
        <v>1.0981818181818184</v>
      </c>
      <c r="G34" s="27">
        <f t="shared" si="10"/>
        <v>1.166818181818182</v>
      </c>
      <c r="H34" s="27">
        <f t="shared" si="13"/>
        <v>1.2354545454545456</v>
      </c>
      <c r="I34" s="27">
        <f t="shared" si="20"/>
        <v>1.3040909090909092</v>
      </c>
      <c r="J34" s="27">
        <f t="shared" si="21"/>
        <v>1.3727272727272728</v>
      </c>
      <c r="K34" s="27">
        <f>L34-$AI34</f>
        <v>1.4413636363636364</v>
      </c>
      <c r="L34" s="24">
        <v>1.51</v>
      </c>
      <c r="M34" s="24">
        <v>1.59</v>
      </c>
      <c r="N34" s="24">
        <v>1.67</v>
      </c>
      <c r="O34" s="24">
        <v>1.74</v>
      </c>
      <c r="P34" s="24">
        <v>1.8</v>
      </c>
      <c r="Q34" s="24">
        <v>1.87</v>
      </c>
      <c r="R34" s="24">
        <v>1.94</v>
      </c>
      <c r="S34" s="24">
        <v>2.01</v>
      </c>
      <c r="T34" s="24">
        <v>2.08</v>
      </c>
      <c r="U34" s="24">
        <v>2.15</v>
      </c>
      <c r="V34" s="24">
        <v>2.21</v>
      </c>
      <c r="W34" s="24">
        <v>2.28</v>
      </c>
      <c r="X34" s="24">
        <v>2.35</v>
      </c>
      <c r="Y34" s="24">
        <v>2.42</v>
      </c>
      <c r="Z34" s="24">
        <v>2.48</v>
      </c>
      <c r="AA34" s="24">
        <v>2.55</v>
      </c>
      <c r="AB34" s="24">
        <v>2.62</v>
      </c>
      <c r="AC34" s="24">
        <v>2.69</v>
      </c>
      <c r="AD34" s="24">
        <v>2.75</v>
      </c>
      <c r="AE34" s="24">
        <v>2.82</v>
      </c>
      <c r="AF34" s="24">
        <v>2.88</v>
      </c>
      <c r="AG34" s="24">
        <v>2.95</v>
      </c>
      <c r="AH34" s="24">
        <v>3.02</v>
      </c>
      <c r="AI34" s="19">
        <f>(AH34-L34)/($AH$5-$L$5)</f>
        <v>0.06863636363636363</v>
      </c>
      <c r="AJ34" s="19">
        <f t="shared" si="3"/>
        <v>0.06861515151515155</v>
      </c>
      <c r="AK34" s="21">
        <f t="shared" si="4"/>
        <v>0.06000000000000005</v>
      </c>
    </row>
    <row r="35" spans="1:37" ht="20.25">
      <c r="A35" s="12">
        <v>30</v>
      </c>
      <c r="B35" s="34"/>
      <c r="C35" s="20">
        <v>30</v>
      </c>
      <c r="D35" s="26">
        <v>59</v>
      </c>
      <c r="E35" s="27">
        <f t="shared" si="7"/>
        <v>1.0228571428571427</v>
      </c>
      <c r="F35" s="27">
        <f t="shared" si="7"/>
        <v>1.0899999999999999</v>
      </c>
      <c r="G35" s="27">
        <f t="shared" si="10"/>
        <v>1.157142857142857</v>
      </c>
      <c r="H35" s="27">
        <f t="shared" si="13"/>
        <v>1.2242857142857142</v>
      </c>
      <c r="I35" s="27">
        <f t="shared" si="20"/>
        <v>1.2914285714285714</v>
      </c>
      <c r="J35" s="27">
        <f t="shared" si="21"/>
        <v>1.3585714285714285</v>
      </c>
      <c r="K35" s="27">
        <f>L35-$AI35</f>
        <v>1.4257142857142857</v>
      </c>
      <c r="L35" s="27">
        <f>M35-$AI35</f>
        <v>1.4928571428571429</v>
      </c>
      <c r="M35" s="24">
        <v>1.56</v>
      </c>
      <c r="N35" s="24">
        <v>1.64</v>
      </c>
      <c r="O35" s="24">
        <v>1.71</v>
      </c>
      <c r="P35" s="24">
        <v>1.77</v>
      </c>
      <c r="Q35" s="24">
        <v>1.84</v>
      </c>
      <c r="R35" s="24">
        <v>1.91</v>
      </c>
      <c r="S35" s="24">
        <v>1.98</v>
      </c>
      <c r="T35" s="24">
        <v>2.04</v>
      </c>
      <c r="U35" s="24">
        <v>2.11</v>
      </c>
      <c r="V35" s="24">
        <v>2.17</v>
      </c>
      <c r="W35" s="24">
        <v>2.24</v>
      </c>
      <c r="X35" s="24">
        <v>2.31</v>
      </c>
      <c r="Y35" s="24">
        <v>2.38</v>
      </c>
      <c r="Z35" s="24">
        <v>2.43</v>
      </c>
      <c r="AA35" s="24">
        <v>2.5</v>
      </c>
      <c r="AB35" s="24">
        <v>2.57</v>
      </c>
      <c r="AC35" s="24">
        <v>2.64</v>
      </c>
      <c r="AD35" s="24">
        <v>2.7</v>
      </c>
      <c r="AE35" s="24">
        <v>2.77</v>
      </c>
      <c r="AF35" s="24">
        <v>2.84</v>
      </c>
      <c r="AG35" s="24">
        <v>2.91</v>
      </c>
      <c r="AH35" s="24">
        <v>2.97</v>
      </c>
      <c r="AI35" s="19">
        <f>(AH35-M35)/($AH$5-$M$5)</f>
        <v>0.06714285714285714</v>
      </c>
      <c r="AJ35" s="19">
        <f t="shared" si="3"/>
        <v>0.0671692640692641</v>
      </c>
      <c r="AK35" s="21">
        <f t="shared" si="4"/>
        <v>0.04999999999999982</v>
      </c>
    </row>
    <row r="36" spans="1:37" ht="20.25">
      <c r="A36" s="12">
        <v>31</v>
      </c>
      <c r="B36" s="34"/>
      <c r="C36" s="20">
        <v>31</v>
      </c>
      <c r="D36" s="26">
        <v>60</v>
      </c>
      <c r="E36" s="27">
        <f t="shared" si="7"/>
        <v>1.0142857142857151</v>
      </c>
      <c r="F36" s="27">
        <f t="shared" si="7"/>
        <v>1.0800000000000007</v>
      </c>
      <c r="G36" s="27">
        <f t="shared" si="10"/>
        <v>1.1457142857142864</v>
      </c>
      <c r="H36" s="27">
        <f t="shared" si="13"/>
        <v>1.211428571428572</v>
      </c>
      <c r="I36" s="27">
        <f t="shared" si="20"/>
        <v>1.2771428571428576</v>
      </c>
      <c r="J36" s="27">
        <f t="shared" si="21"/>
        <v>1.3428571428571432</v>
      </c>
      <c r="K36" s="27">
        <f>L36-$AI36</f>
        <v>1.4085714285714288</v>
      </c>
      <c r="L36" s="27">
        <f>M36-$AI36</f>
        <v>1.4742857142857144</v>
      </c>
      <c r="M36" s="24">
        <v>1.54</v>
      </c>
      <c r="N36" s="24">
        <v>1.62</v>
      </c>
      <c r="O36" s="24">
        <v>1.68</v>
      </c>
      <c r="P36" s="24">
        <v>1.75</v>
      </c>
      <c r="Q36" s="24">
        <v>1.82</v>
      </c>
      <c r="R36" s="24">
        <v>1.88</v>
      </c>
      <c r="S36" s="24">
        <v>1.95</v>
      </c>
      <c r="T36" s="24">
        <v>2.01</v>
      </c>
      <c r="U36" s="24">
        <v>2.08</v>
      </c>
      <c r="V36" s="24">
        <v>2.14</v>
      </c>
      <c r="W36" s="24">
        <v>2.21</v>
      </c>
      <c r="X36" s="24">
        <v>2.27</v>
      </c>
      <c r="Y36" s="24">
        <v>2.34</v>
      </c>
      <c r="Z36" s="24">
        <v>2.4</v>
      </c>
      <c r="AA36" s="24">
        <v>2.47</v>
      </c>
      <c r="AB36" s="24">
        <v>2.53</v>
      </c>
      <c r="AC36" s="24">
        <v>2.6</v>
      </c>
      <c r="AD36" s="24">
        <v>2.66</v>
      </c>
      <c r="AE36" s="24">
        <v>2.73</v>
      </c>
      <c r="AF36" s="24">
        <v>2.79</v>
      </c>
      <c r="AG36" s="24">
        <v>2.86</v>
      </c>
      <c r="AH36" s="24">
        <v>2.92</v>
      </c>
      <c r="AI36" s="19">
        <f>(AH36-M36)/($AH$5-$M$5)</f>
        <v>0.06571428571428571</v>
      </c>
      <c r="AJ36" s="19">
        <f t="shared" si="3"/>
        <v>0.06572337662337666</v>
      </c>
      <c r="AK36" s="21">
        <f t="shared" si="4"/>
        <v>0.050000000000000266</v>
      </c>
    </row>
    <row r="37" spans="1:37" ht="20.25">
      <c r="A37" s="12">
        <v>32</v>
      </c>
      <c r="B37" s="34"/>
      <c r="C37" s="20">
        <v>32</v>
      </c>
      <c r="D37" s="26">
        <v>61</v>
      </c>
      <c r="E37" s="28">
        <f aca="true" t="shared" si="22" ref="E37:AF46">F37-$AJ37</f>
        <v>0.9871649350649309</v>
      </c>
      <c r="F37" s="28">
        <f t="shared" si="22"/>
        <v>1.05144242424242</v>
      </c>
      <c r="G37" s="28">
        <f t="shared" si="22"/>
        <v>1.1157199134199094</v>
      </c>
      <c r="H37" s="28">
        <f t="shared" si="22"/>
        <v>1.1799974025973987</v>
      </c>
      <c r="I37" s="28">
        <f t="shared" si="22"/>
        <v>1.244274891774888</v>
      </c>
      <c r="J37" s="28">
        <f t="shared" si="22"/>
        <v>1.3085523809523774</v>
      </c>
      <c r="K37" s="28">
        <f t="shared" si="22"/>
        <v>1.3728298701298667</v>
      </c>
      <c r="L37" s="28">
        <f t="shared" si="22"/>
        <v>1.437107359307356</v>
      </c>
      <c r="M37" s="28">
        <f t="shared" si="22"/>
        <v>1.5013848484848453</v>
      </c>
      <c r="N37" s="28">
        <f t="shared" si="22"/>
        <v>1.5656623376623346</v>
      </c>
      <c r="O37" s="28">
        <f t="shared" si="22"/>
        <v>1.629939826839824</v>
      </c>
      <c r="P37" s="28">
        <f t="shared" si="22"/>
        <v>1.6942173160173133</v>
      </c>
      <c r="Q37" s="28">
        <f t="shared" si="22"/>
        <v>1.7584948051948026</v>
      </c>
      <c r="R37" s="28">
        <f t="shared" si="22"/>
        <v>1.822772294372292</v>
      </c>
      <c r="S37" s="28">
        <f t="shared" si="22"/>
        <v>1.8870497835497813</v>
      </c>
      <c r="T37" s="28">
        <f t="shared" si="22"/>
        <v>1.9513272727272706</v>
      </c>
      <c r="U37" s="28">
        <f t="shared" si="22"/>
        <v>2.01560476190476</v>
      </c>
      <c r="V37" s="28">
        <f t="shared" si="22"/>
        <v>2.0798822510822492</v>
      </c>
      <c r="W37" s="28">
        <f t="shared" si="22"/>
        <v>2.1441597402597385</v>
      </c>
      <c r="X37" s="28">
        <f t="shared" si="22"/>
        <v>2.208437229437228</v>
      </c>
      <c r="Y37" s="28">
        <f t="shared" si="22"/>
        <v>2.272714718614717</v>
      </c>
      <c r="Z37" s="28">
        <f t="shared" si="22"/>
        <v>2.3369922077922065</v>
      </c>
      <c r="AA37" s="28">
        <f t="shared" si="22"/>
        <v>2.401269696969696</v>
      </c>
      <c r="AB37" s="28">
        <f t="shared" si="22"/>
        <v>2.465547186147185</v>
      </c>
      <c r="AC37" s="28">
        <f t="shared" si="22"/>
        <v>2.5298246753246745</v>
      </c>
      <c r="AD37" s="28">
        <f t="shared" si="22"/>
        <v>2.594102164502164</v>
      </c>
      <c r="AE37" s="28">
        <f t="shared" si="22"/>
        <v>2.658379653679653</v>
      </c>
      <c r="AF37" s="28">
        <f t="shared" si="22"/>
        <v>2.7226571428571424</v>
      </c>
      <c r="AG37" s="28">
        <f>AH37-$AJ37</f>
        <v>2.7869346320346318</v>
      </c>
      <c r="AH37" s="28">
        <f aca="true" t="shared" si="23" ref="AH37:AH46">AH36-AK$37</f>
        <v>2.851212121212121</v>
      </c>
      <c r="AI37" s="19">
        <f>(AH37-E37)/($AH$5-$E$5)</f>
        <v>0.06427748917748932</v>
      </c>
      <c r="AJ37" s="19">
        <f t="shared" si="3"/>
        <v>0.06427748917748921</v>
      </c>
      <c r="AK37" s="22">
        <f>AVERAGE(AK7:AK36)</f>
        <v>0.06878787878787881</v>
      </c>
    </row>
    <row r="38" spans="1:36" ht="20.25">
      <c r="A38" s="12">
        <v>33</v>
      </c>
      <c r="B38" s="34"/>
      <c r="C38" s="20">
        <v>33</v>
      </c>
      <c r="D38" s="26">
        <v>62</v>
      </c>
      <c r="E38" s="28">
        <f t="shared" si="22"/>
        <v>0.9603077922077892</v>
      </c>
      <c r="F38" s="28">
        <f t="shared" si="22"/>
        <v>1.023139393939391</v>
      </c>
      <c r="G38" s="28">
        <f t="shared" si="22"/>
        <v>1.0859709956709926</v>
      </c>
      <c r="H38" s="28">
        <f t="shared" si="22"/>
        <v>1.1488025974025944</v>
      </c>
      <c r="I38" s="28">
        <f t="shared" si="22"/>
        <v>1.2116341991341961</v>
      </c>
      <c r="J38" s="28">
        <f t="shared" si="22"/>
        <v>1.2744658008657979</v>
      </c>
      <c r="K38" s="28">
        <f t="shared" si="22"/>
        <v>1.3372974025973996</v>
      </c>
      <c r="L38" s="28">
        <f t="shared" si="22"/>
        <v>1.4001290043290013</v>
      </c>
      <c r="M38" s="28">
        <f t="shared" si="22"/>
        <v>1.462960606060603</v>
      </c>
      <c r="N38" s="28">
        <f t="shared" si="22"/>
        <v>1.5257922077922048</v>
      </c>
      <c r="O38" s="28">
        <f t="shared" si="22"/>
        <v>1.5886238095238066</v>
      </c>
      <c r="P38" s="28">
        <f t="shared" si="22"/>
        <v>1.6514554112554083</v>
      </c>
      <c r="Q38" s="28">
        <f t="shared" si="22"/>
        <v>1.71428701298701</v>
      </c>
      <c r="R38" s="28">
        <f t="shared" si="22"/>
        <v>1.7771186147186118</v>
      </c>
      <c r="S38" s="28">
        <f t="shared" si="22"/>
        <v>1.8399502164502135</v>
      </c>
      <c r="T38" s="28">
        <f t="shared" si="22"/>
        <v>1.9027818181818152</v>
      </c>
      <c r="U38" s="28">
        <f t="shared" si="22"/>
        <v>1.965613419913417</v>
      </c>
      <c r="V38" s="28">
        <f t="shared" si="22"/>
        <v>2.0284450216450187</v>
      </c>
      <c r="W38" s="28">
        <f t="shared" si="22"/>
        <v>2.0912766233766207</v>
      </c>
      <c r="X38" s="28">
        <f t="shared" si="22"/>
        <v>2.1541082251082226</v>
      </c>
      <c r="Y38" s="28">
        <f t="shared" si="22"/>
        <v>2.2169398268398246</v>
      </c>
      <c r="Z38" s="28">
        <f t="shared" si="22"/>
        <v>2.2797714285714266</v>
      </c>
      <c r="AA38" s="28">
        <f t="shared" si="22"/>
        <v>2.3426030303030285</v>
      </c>
      <c r="AB38" s="28">
        <f t="shared" si="22"/>
        <v>2.4054346320346305</v>
      </c>
      <c r="AC38" s="28">
        <f t="shared" si="22"/>
        <v>2.4682662337662324</v>
      </c>
      <c r="AD38" s="28">
        <f t="shared" si="22"/>
        <v>2.5310978354978344</v>
      </c>
      <c r="AE38" s="28">
        <f t="shared" si="22"/>
        <v>2.5939294372294364</v>
      </c>
      <c r="AF38" s="28">
        <f t="shared" si="22"/>
        <v>2.6567610389610383</v>
      </c>
      <c r="AG38" s="28">
        <f aca="true" t="shared" si="24" ref="AG38:AG46">AH38-$AJ38</f>
        <v>2.7195926406926403</v>
      </c>
      <c r="AH38" s="28">
        <f t="shared" si="23"/>
        <v>2.7824242424242422</v>
      </c>
      <c r="AI38" s="19">
        <f aca="true" t="shared" si="25" ref="AI38:AI46">(AH38-E38)/($AH$5-$E$5)</f>
        <v>0.06283160173160184</v>
      </c>
      <c r="AJ38" s="19">
        <f t="shared" si="3"/>
        <v>0.06283160173160177</v>
      </c>
    </row>
    <row r="39" spans="1:36" ht="20.25">
      <c r="A39" s="12">
        <v>34</v>
      </c>
      <c r="B39" s="34"/>
      <c r="C39" s="20">
        <v>34</v>
      </c>
      <c r="D39" s="26">
        <v>63</v>
      </c>
      <c r="E39" s="28">
        <f t="shared" si="22"/>
        <v>0.9334506493506489</v>
      </c>
      <c r="F39" s="28">
        <f t="shared" si="22"/>
        <v>0.9948363636363633</v>
      </c>
      <c r="G39" s="28">
        <f t="shared" si="22"/>
        <v>1.0562220779220777</v>
      </c>
      <c r="H39" s="28">
        <f t="shared" si="22"/>
        <v>1.117607792207792</v>
      </c>
      <c r="I39" s="28">
        <f t="shared" si="22"/>
        <v>1.1789935064935064</v>
      </c>
      <c r="J39" s="28">
        <f t="shared" si="22"/>
        <v>1.2403792207792208</v>
      </c>
      <c r="K39" s="28">
        <f t="shared" si="22"/>
        <v>1.3017649350649352</v>
      </c>
      <c r="L39" s="28">
        <f t="shared" si="22"/>
        <v>1.3631506493506496</v>
      </c>
      <c r="M39" s="28">
        <f t="shared" si="22"/>
        <v>1.424536363636364</v>
      </c>
      <c r="N39" s="28">
        <f t="shared" si="22"/>
        <v>1.4859220779220783</v>
      </c>
      <c r="O39" s="28">
        <f t="shared" si="22"/>
        <v>1.5473077922077927</v>
      </c>
      <c r="P39" s="28">
        <f t="shared" si="22"/>
        <v>1.608693506493507</v>
      </c>
      <c r="Q39" s="28">
        <f t="shared" si="22"/>
        <v>1.6700792207792214</v>
      </c>
      <c r="R39" s="28">
        <f t="shared" si="22"/>
        <v>1.7314649350649358</v>
      </c>
      <c r="S39" s="28">
        <f t="shared" si="22"/>
        <v>1.7928506493506502</v>
      </c>
      <c r="T39" s="28">
        <f t="shared" si="22"/>
        <v>1.8542363636363646</v>
      </c>
      <c r="U39" s="28">
        <f t="shared" si="22"/>
        <v>1.915622077922079</v>
      </c>
      <c r="V39" s="28">
        <f t="shared" si="22"/>
        <v>1.9770077922077933</v>
      </c>
      <c r="W39" s="28">
        <f t="shared" si="22"/>
        <v>2.0383935064935077</v>
      </c>
      <c r="X39" s="28">
        <f t="shared" si="22"/>
        <v>2.099779220779222</v>
      </c>
      <c r="Y39" s="28">
        <f t="shared" si="22"/>
        <v>2.161164935064936</v>
      </c>
      <c r="Z39" s="28">
        <f t="shared" si="22"/>
        <v>2.22255064935065</v>
      </c>
      <c r="AA39" s="28">
        <f t="shared" si="22"/>
        <v>2.2839363636363643</v>
      </c>
      <c r="AB39" s="28">
        <f t="shared" si="22"/>
        <v>2.3453220779220785</v>
      </c>
      <c r="AC39" s="28">
        <f t="shared" si="22"/>
        <v>2.4067077922077926</v>
      </c>
      <c r="AD39" s="28">
        <f t="shared" si="22"/>
        <v>2.468093506493507</v>
      </c>
      <c r="AE39" s="28">
        <f t="shared" si="22"/>
        <v>2.529479220779221</v>
      </c>
      <c r="AF39" s="28">
        <f t="shared" si="22"/>
        <v>2.590864935064935</v>
      </c>
      <c r="AG39" s="28">
        <f t="shared" si="24"/>
        <v>2.6522506493506492</v>
      </c>
      <c r="AH39" s="28">
        <f t="shared" si="23"/>
        <v>2.7136363636363634</v>
      </c>
      <c r="AI39" s="19">
        <f t="shared" si="25"/>
        <v>0.06138571428571429</v>
      </c>
      <c r="AJ39" s="19">
        <f t="shared" si="3"/>
        <v>0.06138571428571432</v>
      </c>
    </row>
    <row r="40" spans="1:36" ht="20.25">
      <c r="A40" s="12">
        <v>35</v>
      </c>
      <c r="B40" s="34"/>
      <c r="C40" s="20">
        <v>35</v>
      </c>
      <c r="D40" s="26">
        <v>64</v>
      </c>
      <c r="E40" s="28">
        <f t="shared" si="22"/>
        <v>0.9065935064935073</v>
      </c>
      <c r="F40" s="28">
        <f t="shared" si="22"/>
        <v>0.9665333333333342</v>
      </c>
      <c r="G40" s="28">
        <f t="shared" si="22"/>
        <v>1.0264731601731611</v>
      </c>
      <c r="H40" s="28">
        <f t="shared" si="22"/>
        <v>1.086412987012988</v>
      </c>
      <c r="I40" s="28">
        <f t="shared" si="22"/>
        <v>1.1463528138528147</v>
      </c>
      <c r="J40" s="28">
        <f t="shared" si="22"/>
        <v>1.2062926406926415</v>
      </c>
      <c r="K40" s="28">
        <f t="shared" si="22"/>
        <v>1.2662324675324683</v>
      </c>
      <c r="L40" s="28">
        <f t="shared" si="22"/>
        <v>1.3261722943722951</v>
      </c>
      <c r="M40" s="28">
        <f t="shared" si="22"/>
        <v>1.386112121212122</v>
      </c>
      <c r="N40" s="28">
        <f t="shared" si="22"/>
        <v>1.4460519480519487</v>
      </c>
      <c r="O40" s="28">
        <f t="shared" si="22"/>
        <v>1.5059917748917755</v>
      </c>
      <c r="P40" s="28">
        <f t="shared" si="22"/>
        <v>1.5659316017316023</v>
      </c>
      <c r="Q40" s="28">
        <f t="shared" si="22"/>
        <v>1.625871428571429</v>
      </c>
      <c r="R40" s="28">
        <f t="shared" si="22"/>
        <v>1.6858112554112559</v>
      </c>
      <c r="S40" s="28">
        <f t="shared" si="22"/>
        <v>1.7457510822510827</v>
      </c>
      <c r="T40" s="28">
        <f t="shared" si="22"/>
        <v>1.8056909090909095</v>
      </c>
      <c r="U40" s="28">
        <f t="shared" si="22"/>
        <v>1.8656307359307363</v>
      </c>
      <c r="V40" s="28">
        <f t="shared" si="22"/>
        <v>1.925570562770563</v>
      </c>
      <c r="W40" s="28">
        <f t="shared" si="22"/>
        <v>1.9855103896103898</v>
      </c>
      <c r="X40" s="28">
        <f t="shared" si="22"/>
        <v>2.0454502164502166</v>
      </c>
      <c r="Y40" s="28">
        <f t="shared" si="22"/>
        <v>2.1053900432900434</v>
      </c>
      <c r="Z40" s="28">
        <f t="shared" si="22"/>
        <v>2.16532987012987</v>
      </c>
      <c r="AA40" s="28">
        <f t="shared" si="22"/>
        <v>2.225269696969697</v>
      </c>
      <c r="AB40" s="28">
        <f t="shared" si="22"/>
        <v>2.285209523809524</v>
      </c>
      <c r="AC40" s="28">
        <f t="shared" si="22"/>
        <v>2.3451493506493506</v>
      </c>
      <c r="AD40" s="28">
        <f t="shared" si="22"/>
        <v>2.4050891774891774</v>
      </c>
      <c r="AE40" s="28">
        <f t="shared" si="22"/>
        <v>2.465029004329004</v>
      </c>
      <c r="AF40" s="28">
        <f t="shared" si="22"/>
        <v>2.524968831168831</v>
      </c>
      <c r="AG40" s="28">
        <f t="shared" si="24"/>
        <v>2.5849086580086578</v>
      </c>
      <c r="AH40" s="28">
        <f t="shared" si="23"/>
        <v>2.6448484848484846</v>
      </c>
      <c r="AI40" s="19">
        <f t="shared" si="25"/>
        <v>0.0599398268398268</v>
      </c>
      <c r="AJ40" s="19">
        <f t="shared" si="3"/>
        <v>0.059939826839826876</v>
      </c>
    </row>
    <row r="41" spans="1:36" ht="20.25">
      <c r="A41" s="12">
        <v>36</v>
      </c>
      <c r="B41" s="34"/>
      <c r="C41" s="20">
        <v>36</v>
      </c>
      <c r="D41" s="26">
        <v>65</v>
      </c>
      <c r="E41" s="28">
        <f t="shared" si="22"/>
        <v>0.8797363636363622</v>
      </c>
      <c r="F41" s="28">
        <f t="shared" si="22"/>
        <v>0.9382303030303016</v>
      </c>
      <c r="G41" s="28">
        <f t="shared" si="22"/>
        <v>0.9967242424242411</v>
      </c>
      <c r="H41" s="28">
        <f t="shared" si="22"/>
        <v>1.0552181818181805</v>
      </c>
      <c r="I41" s="28">
        <f t="shared" si="22"/>
        <v>1.11371212121212</v>
      </c>
      <c r="J41" s="28">
        <f t="shared" si="22"/>
        <v>1.1722060606060594</v>
      </c>
      <c r="K41" s="28">
        <f t="shared" si="22"/>
        <v>1.2306999999999988</v>
      </c>
      <c r="L41" s="28">
        <f t="shared" si="22"/>
        <v>1.2891939393939382</v>
      </c>
      <c r="M41" s="28">
        <f t="shared" si="22"/>
        <v>1.3476878787878777</v>
      </c>
      <c r="N41" s="28">
        <f t="shared" si="22"/>
        <v>1.406181818181817</v>
      </c>
      <c r="O41" s="28">
        <f t="shared" si="22"/>
        <v>1.4646757575757565</v>
      </c>
      <c r="P41" s="28">
        <f t="shared" si="22"/>
        <v>1.523169696969696</v>
      </c>
      <c r="Q41" s="28">
        <f t="shared" si="22"/>
        <v>1.5816636363636354</v>
      </c>
      <c r="R41" s="28">
        <f t="shared" si="22"/>
        <v>1.6401575757575748</v>
      </c>
      <c r="S41" s="28">
        <f t="shared" si="22"/>
        <v>1.6986515151515142</v>
      </c>
      <c r="T41" s="28">
        <f t="shared" si="22"/>
        <v>1.7571454545454537</v>
      </c>
      <c r="U41" s="28">
        <f t="shared" si="22"/>
        <v>1.815639393939393</v>
      </c>
      <c r="V41" s="28">
        <f t="shared" si="22"/>
        <v>1.8741333333333325</v>
      </c>
      <c r="W41" s="28">
        <f t="shared" si="22"/>
        <v>1.932627272727272</v>
      </c>
      <c r="X41" s="28">
        <f t="shared" si="22"/>
        <v>1.9911212121212114</v>
      </c>
      <c r="Y41" s="28">
        <f t="shared" si="22"/>
        <v>2.049615151515151</v>
      </c>
      <c r="Z41" s="28">
        <f t="shared" si="22"/>
        <v>2.1081090909090903</v>
      </c>
      <c r="AA41" s="28">
        <f t="shared" si="22"/>
        <v>2.1666030303030297</v>
      </c>
      <c r="AB41" s="28">
        <f t="shared" si="22"/>
        <v>2.225096969696969</v>
      </c>
      <c r="AC41" s="28">
        <f t="shared" si="22"/>
        <v>2.2835909090909086</v>
      </c>
      <c r="AD41" s="28">
        <f t="shared" si="22"/>
        <v>2.342084848484848</v>
      </c>
      <c r="AE41" s="28">
        <f t="shared" si="22"/>
        <v>2.4005787878787874</v>
      </c>
      <c r="AF41" s="28">
        <f t="shared" si="22"/>
        <v>2.459072727272727</v>
      </c>
      <c r="AG41" s="28">
        <f t="shared" si="24"/>
        <v>2.5175666666666663</v>
      </c>
      <c r="AH41" s="28">
        <f t="shared" si="23"/>
        <v>2.5760606060606057</v>
      </c>
      <c r="AI41" s="19">
        <f t="shared" si="25"/>
        <v>0.05849393939393943</v>
      </c>
      <c r="AJ41" s="19">
        <f t="shared" si="3"/>
        <v>0.05849393939393943</v>
      </c>
    </row>
    <row r="42" spans="1:36" ht="20.25">
      <c r="A42" s="12">
        <v>37</v>
      </c>
      <c r="B42" s="34"/>
      <c r="C42" s="20">
        <v>37</v>
      </c>
      <c r="D42" s="26">
        <v>66</v>
      </c>
      <c r="E42" s="28">
        <f t="shared" si="22"/>
        <v>0.8528792207792172</v>
      </c>
      <c r="F42" s="28">
        <f t="shared" si="22"/>
        <v>0.9099272727272691</v>
      </c>
      <c r="G42" s="28">
        <f t="shared" si="22"/>
        <v>0.9669753246753211</v>
      </c>
      <c r="H42" s="28">
        <f t="shared" si="22"/>
        <v>1.024023376623373</v>
      </c>
      <c r="I42" s="28">
        <f t="shared" si="22"/>
        <v>1.0810714285714251</v>
      </c>
      <c r="J42" s="28">
        <f t="shared" si="22"/>
        <v>1.1381194805194772</v>
      </c>
      <c r="K42" s="28">
        <f t="shared" si="22"/>
        <v>1.1951675324675293</v>
      </c>
      <c r="L42" s="28">
        <f t="shared" si="22"/>
        <v>1.2522155844155813</v>
      </c>
      <c r="M42" s="28">
        <f t="shared" si="22"/>
        <v>1.3092636363636334</v>
      </c>
      <c r="N42" s="28">
        <f t="shared" si="22"/>
        <v>1.3663116883116855</v>
      </c>
      <c r="O42" s="28">
        <f t="shared" si="22"/>
        <v>1.4233597402597375</v>
      </c>
      <c r="P42" s="28">
        <f t="shared" si="22"/>
        <v>1.4804077922077896</v>
      </c>
      <c r="Q42" s="28">
        <f t="shared" si="22"/>
        <v>1.5374558441558417</v>
      </c>
      <c r="R42" s="28">
        <f t="shared" si="22"/>
        <v>1.5945038961038938</v>
      </c>
      <c r="S42" s="28">
        <f t="shared" si="22"/>
        <v>1.6515519480519458</v>
      </c>
      <c r="T42" s="28">
        <f t="shared" si="22"/>
        <v>1.708599999999998</v>
      </c>
      <c r="U42" s="28">
        <f t="shared" si="22"/>
        <v>1.76564805194805</v>
      </c>
      <c r="V42" s="28">
        <f t="shared" si="22"/>
        <v>1.822696103896102</v>
      </c>
      <c r="W42" s="28">
        <f t="shared" si="22"/>
        <v>1.879744155844154</v>
      </c>
      <c r="X42" s="28">
        <f t="shared" si="22"/>
        <v>1.9367922077922062</v>
      </c>
      <c r="Y42" s="28">
        <f t="shared" si="22"/>
        <v>1.9938402597402582</v>
      </c>
      <c r="Z42" s="28">
        <f t="shared" si="22"/>
        <v>2.0508883116883103</v>
      </c>
      <c r="AA42" s="28">
        <f t="shared" si="22"/>
        <v>2.1079363636363624</v>
      </c>
      <c r="AB42" s="28">
        <f t="shared" si="22"/>
        <v>2.1649844155844145</v>
      </c>
      <c r="AC42" s="28">
        <f t="shared" si="22"/>
        <v>2.2220324675324665</v>
      </c>
      <c r="AD42" s="28">
        <f t="shared" si="22"/>
        <v>2.2790805194805186</v>
      </c>
      <c r="AE42" s="28">
        <f t="shared" si="22"/>
        <v>2.3361285714285707</v>
      </c>
      <c r="AF42" s="28">
        <f t="shared" si="22"/>
        <v>2.3931766233766227</v>
      </c>
      <c r="AG42" s="28">
        <f t="shared" si="24"/>
        <v>2.450224675324675</v>
      </c>
      <c r="AH42" s="28">
        <f t="shared" si="23"/>
        <v>2.507272727272727</v>
      </c>
      <c r="AI42" s="19">
        <f t="shared" si="25"/>
        <v>0.057048051948052056</v>
      </c>
      <c r="AJ42" s="19">
        <f t="shared" si="3"/>
        <v>0.05704805194805199</v>
      </c>
    </row>
    <row r="43" spans="1:36" ht="20.25">
      <c r="A43" s="12">
        <v>38</v>
      </c>
      <c r="B43" s="34"/>
      <c r="C43" s="20">
        <v>38</v>
      </c>
      <c r="D43" s="26">
        <v>67</v>
      </c>
      <c r="E43" s="28">
        <f t="shared" si="22"/>
        <v>0.8260220779220764</v>
      </c>
      <c r="F43" s="28">
        <f t="shared" si="22"/>
        <v>0.8816242424242409</v>
      </c>
      <c r="G43" s="28">
        <f t="shared" si="22"/>
        <v>0.9372264069264054</v>
      </c>
      <c r="H43" s="28">
        <f t="shared" si="22"/>
        <v>0.9928285714285698</v>
      </c>
      <c r="I43" s="28">
        <f t="shared" si="22"/>
        <v>1.0484307359307343</v>
      </c>
      <c r="J43" s="28">
        <f t="shared" si="22"/>
        <v>1.1040329004328988</v>
      </c>
      <c r="K43" s="28">
        <f t="shared" si="22"/>
        <v>1.1596350649350633</v>
      </c>
      <c r="L43" s="28">
        <f t="shared" si="22"/>
        <v>1.2152372294372278</v>
      </c>
      <c r="M43" s="28">
        <f t="shared" si="22"/>
        <v>1.2708393939393923</v>
      </c>
      <c r="N43" s="28">
        <f t="shared" si="22"/>
        <v>1.3264415584415568</v>
      </c>
      <c r="O43" s="28">
        <f t="shared" si="22"/>
        <v>1.3820437229437212</v>
      </c>
      <c r="P43" s="28">
        <f t="shared" si="22"/>
        <v>1.4376458874458857</v>
      </c>
      <c r="Q43" s="28">
        <f t="shared" si="22"/>
        <v>1.4932480519480502</v>
      </c>
      <c r="R43" s="28">
        <f t="shared" si="22"/>
        <v>1.5488502164502147</v>
      </c>
      <c r="S43" s="28">
        <f t="shared" si="22"/>
        <v>1.6044523809523792</v>
      </c>
      <c r="T43" s="28">
        <f t="shared" si="22"/>
        <v>1.6600545454545437</v>
      </c>
      <c r="U43" s="28">
        <f t="shared" si="22"/>
        <v>1.7156567099567082</v>
      </c>
      <c r="V43" s="28">
        <f t="shared" si="22"/>
        <v>1.7712588744588726</v>
      </c>
      <c r="W43" s="28">
        <f t="shared" si="22"/>
        <v>1.8268610389610371</v>
      </c>
      <c r="X43" s="28">
        <f t="shared" si="22"/>
        <v>1.8824632034632016</v>
      </c>
      <c r="Y43" s="28">
        <f t="shared" si="22"/>
        <v>1.938065367965366</v>
      </c>
      <c r="Z43" s="28">
        <f t="shared" si="22"/>
        <v>1.9936675324675306</v>
      </c>
      <c r="AA43" s="28">
        <f t="shared" si="22"/>
        <v>2.049269696969695</v>
      </c>
      <c r="AB43" s="28">
        <f t="shared" si="22"/>
        <v>2.10487186147186</v>
      </c>
      <c r="AC43" s="28">
        <f t="shared" si="22"/>
        <v>2.1604740259740245</v>
      </c>
      <c r="AD43" s="28">
        <f t="shared" si="22"/>
        <v>2.216076190476189</v>
      </c>
      <c r="AE43" s="28">
        <f t="shared" si="22"/>
        <v>2.271678354978354</v>
      </c>
      <c r="AF43" s="28">
        <f t="shared" si="22"/>
        <v>2.3272805194805186</v>
      </c>
      <c r="AG43" s="28">
        <f t="shared" si="24"/>
        <v>2.3828826839826833</v>
      </c>
      <c r="AH43" s="28">
        <f t="shared" si="23"/>
        <v>2.438484848484848</v>
      </c>
      <c r="AI43" s="19">
        <f t="shared" si="25"/>
        <v>0.05560216450216454</v>
      </c>
      <c r="AJ43" s="19">
        <f t="shared" si="3"/>
        <v>0.05560216450216454</v>
      </c>
    </row>
    <row r="44" spans="1:36" ht="20.25">
      <c r="A44" s="12">
        <v>39</v>
      </c>
      <c r="B44" s="34"/>
      <c r="C44" s="20">
        <v>39</v>
      </c>
      <c r="D44" s="26">
        <v>68</v>
      </c>
      <c r="E44" s="28">
        <f t="shared" si="22"/>
        <v>0.7991649350649339</v>
      </c>
      <c r="F44" s="28">
        <f t="shared" si="22"/>
        <v>0.853321212121211</v>
      </c>
      <c r="G44" s="28">
        <f t="shared" si="22"/>
        <v>0.9074774891774882</v>
      </c>
      <c r="H44" s="28">
        <f t="shared" si="22"/>
        <v>0.9616337662337653</v>
      </c>
      <c r="I44" s="28">
        <f t="shared" si="22"/>
        <v>1.0157900432900424</v>
      </c>
      <c r="J44" s="28">
        <f t="shared" si="22"/>
        <v>1.0699463203463195</v>
      </c>
      <c r="K44" s="28">
        <f t="shared" si="22"/>
        <v>1.1241025974025967</v>
      </c>
      <c r="L44" s="28">
        <f t="shared" si="22"/>
        <v>1.1782588744588738</v>
      </c>
      <c r="M44" s="28">
        <f t="shared" si="22"/>
        <v>1.232415151515151</v>
      </c>
      <c r="N44" s="28">
        <f t="shared" si="22"/>
        <v>1.286571428571428</v>
      </c>
      <c r="O44" s="28">
        <f t="shared" si="22"/>
        <v>1.3407277056277052</v>
      </c>
      <c r="P44" s="28">
        <f t="shared" si="22"/>
        <v>1.3948839826839823</v>
      </c>
      <c r="Q44" s="28">
        <f t="shared" si="22"/>
        <v>1.4490402597402594</v>
      </c>
      <c r="R44" s="28">
        <f t="shared" si="22"/>
        <v>1.5031965367965365</v>
      </c>
      <c r="S44" s="28">
        <f t="shared" si="22"/>
        <v>1.5573528138528137</v>
      </c>
      <c r="T44" s="28">
        <f t="shared" si="22"/>
        <v>1.6115090909090908</v>
      </c>
      <c r="U44" s="28">
        <f t="shared" si="22"/>
        <v>1.665665367965368</v>
      </c>
      <c r="V44" s="28">
        <f t="shared" si="22"/>
        <v>1.719821645021645</v>
      </c>
      <c r="W44" s="28">
        <f t="shared" si="22"/>
        <v>1.7739779220779222</v>
      </c>
      <c r="X44" s="28">
        <f t="shared" si="22"/>
        <v>1.8281341991341993</v>
      </c>
      <c r="Y44" s="28">
        <f t="shared" si="22"/>
        <v>1.8822904761904764</v>
      </c>
      <c r="Z44" s="28">
        <f t="shared" si="22"/>
        <v>1.9364467532467535</v>
      </c>
      <c r="AA44" s="28">
        <f t="shared" si="22"/>
        <v>1.9906030303030307</v>
      </c>
      <c r="AB44" s="28">
        <f t="shared" si="22"/>
        <v>2.0447593073593078</v>
      </c>
      <c r="AC44" s="28">
        <f t="shared" si="22"/>
        <v>2.0989155844155847</v>
      </c>
      <c r="AD44" s="28">
        <f t="shared" si="22"/>
        <v>2.1530718614718616</v>
      </c>
      <c r="AE44" s="28">
        <f t="shared" si="22"/>
        <v>2.2072281385281385</v>
      </c>
      <c r="AF44" s="28">
        <f t="shared" si="22"/>
        <v>2.2613844155844154</v>
      </c>
      <c r="AG44" s="28">
        <f t="shared" si="24"/>
        <v>2.3155406926406923</v>
      </c>
      <c r="AH44" s="28">
        <f t="shared" si="23"/>
        <v>2.369696969696969</v>
      </c>
      <c r="AI44" s="19">
        <f t="shared" si="25"/>
        <v>0.054156277056277076</v>
      </c>
      <c r="AJ44" s="19">
        <f t="shared" si="3"/>
        <v>0.0541562770562771</v>
      </c>
    </row>
    <row r="45" spans="1:36" ht="20.25">
      <c r="A45" s="12">
        <v>40</v>
      </c>
      <c r="B45" s="34"/>
      <c r="C45" s="20">
        <v>40</v>
      </c>
      <c r="D45" s="26">
        <v>69</v>
      </c>
      <c r="E45" s="28">
        <f t="shared" si="22"/>
        <v>0.7723077922077931</v>
      </c>
      <c r="F45" s="28">
        <f t="shared" si="22"/>
        <v>0.8250181818181828</v>
      </c>
      <c r="G45" s="28">
        <f t="shared" si="22"/>
        <v>0.8777285714285724</v>
      </c>
      <c r="H45" s="28">
        <f t="shared" si="22"/>
        <v>0.9304389610389621</v>
      </c>
      <c r="I45" s="28">
        <f t="shared" si="22"/>
        <v>0.9831493506493517</v>
      </c>
      <c r="J45" s="28">
        <f t="shared" si="22"/>
        <v>1.0358597402597414</v>
      </c>
      <c r="K45" s="28">
        <f t="shared" si="22"/>
        <v>1.088570129870131</v>
      </c>
      <c r="L45" s="28">
        <f t="shared" si="22"/>
        <v>1.1412805194805205</v>
      </c>
      <c r="M45" s="28">
        <f t="shared" si="22"/>
        <v>1.19399090909091</v>
      </c>
      <c r="N45" s="28">
        <f t="shared" si="22"/>
        <v>1.2467012987012995</v>
      </c>
      <c r="O45" s="28">
        <f t="shared" si="22"/>
        <v>1.299411688311689</v>
      </c>
      <c r="P45" s="28">
        <f t="shared" si="22"/>
        <v>1.3521220779220786</v>
      </c>
      <c r="Q45" s="28">
        <f t="shared" si="22"/>
        <v>1.4048324675324682</v>
      </c>
      <c r="R45" s="28">
        <f t="shared" si="22"/>
        <v>1.4575428571428577</v>
      </c>
      <c r="S45" s="28">
        <f t="shared" si="22"/>
        <v>1.5102532467532472</v>
      </c>
      <c r="T45" s="28">
        <f t="shared" si="22"/>
        <v>1.5629636363636368</v>
      </c>
      <c r="U45" s="28">
        <f t="shared" si="22"/>
        <v>1.6156740259740263</v>
      </c>
      <c r="V45" s="28">
        <f t="shared" si="22"/>
        <v>1.6683844155844159</v>
      </c>
      <c r="W45" s="28">
        <f t="shared" si="22"/>
        <v>1.7210948051948054</v>
      </c>
      <c r="X45" s="28">
        <f t="shared" si="22"/>
        <v>1.773805194805195</v>
      </c>
      <c r="Y45" s="28">
        <f t="shared" si="22"/>
        <v>1.8265155844155845</v>
      </c>
      <c r="Z45" s="28">
        <f t="shared" si="22"/>
        <v>1.879225974025974</v>
      </c>
      <c r="AA45" s="28">
        <f t="shared" si="22"/>
        <v>1.9319363636363636</v>
      </c>
      <c r="AB45" s="28">
        <f t="shared" si="22"/>
        <v>1.984646753246753</v>
      </c>
      <c r="AC45" s="28">
        <f t="shared" si="22"/>
        <v>2.0373571428571426</v>
      </c>
      <c r="AD45" s="28">
        <f t="shared" si="22"/>
        <v>2.090067532467532</v>
      </c>
      <c r="AE45" s="28">
        <f t="shared" si="22"/>
        <v>2.1427779220779217</v>
      </c>
      <c r="AF45" s="28">
        <f t="shared" si="22"/>
        <v>2.1954883116883113</v>
      </c>
      <c r="AG45" s="28">
        <f t="shared" si="24"/>
        <v>2.248198701298701</v>
      </c>
      <c r="AH45" s="28">
        <f t="shared" si="23"/>
        <v>2.3009090909090903</v>
      </c>
      <c r="AI45" s="19">
        <f t="shared" si="25"/>
        <v>0.052710389610389555</v>
      </c>
      <c r="AJ45" s="19">
        <f t="shared" si="3"/>
        <v>0.05271038961038965</v>
      </c>
    </row>
    <row r="46" spans="1:36" ht="20.25">
      <c r="A46" s="12">
        <v>41</v>
      </c>
      <c r="B46" s="34"/>
      <c r="C46" s="20">
        <v>41</v>
      </c>
      <c r="D46" s="26">
        <v>70</v>
      </c>
      <c r="E46" s="28">
        <f t="shared" si="22"/>
        <v>0.7454506493506483</v>
      </c>
      <c r="F46" s="28">
        <f t="shared" si="22"/>
        <v>0.7967151515151505</v>
      </c>
      <c r="G46" s="28">
        <f t="shared" si="22"/>
        <v>0.8479796536796527</v>
      </c>
      <c r="H46" s="28">
        <f aca="true" t="shared" si="26" ref="H46:AF46">I46-$AJ46</f>
        <v>0.8992441558441548</v>
      </c>
      <c r="I46" s="28">
        <f t="shared" si="26"/>
        <v>0.950508658008657</v>
      </c>
      <c r="J46" s="28">
        <f t="shared" si="26"/>
        <v>1.0017731601731592</v>
      </c>
      <c r="K46" s="28">
        <f t="shared" si="26"/>
        <v>1.0530376623376614</v>
      </c>
      <c r="L46" s="28">
        <f t="shared" si="26"/>
        <v>1.1043021645021636</v>
      </c>
      <c r="M46" s="28">
        <f t="shared" si="26"/>
        <v>1.1555666666666657</v>
      </c>
      <c r="N46" s="28">
        <f t="shared" si="26"/>
        <v>1.206831168831168</v>
      </c>
      <c r="O46" s="28">
        <f t="shared" si="26"/>
        <v>1.25809567099567</v>
      </c>
      <c r="P46" s="28">
        <f t="shared" si="26"/>
        <v>1.3093601731601723</v>
      </c>
      <c r="Q46" s="28">
        <f t="shared" si="26"/>
        <v>1.3606246753246745</v>
      </c>
      <c r="R46" s="28">
        <f t="shared" si="26"/>
        <v>1.4118891774891766</v>
      </c>
      <c r="S46" s="28">
        <f t="shared" si="26"/>
        <v>1.4631536796536788</v>
      </c>
      <c r="T46" s="28">
        <f t="shared" si="26"/>
        <v>1.514418181818181</v>
      </c>
      <c r="U46" s="28">
        <f t="shared" si="26"/>
        <v>1.5656826839826832</v>
      </c>
      <c r="V46" s="28">
        <f t="shared" si="26"/>
        <v>1.6169471861471854</v>
      </c>
      <c r="W46" s="28">
        <f t="shared" si="26"/>
        <v>1.6682116883116875</v>
      </c>
      <c r="X46" s="28">
        <f t="shared" si="26"/>
        <v>1.7194761904761897</v>
      </c>
      <c r="Y46" s="28">
        <f t="shared" si="26"/>
        <v>1.770740692640692</v>
      </c>
      <c r="Z46" s="28">
        <f t="shared" si="26"/>
        <v>1.822005194805194</v>
      </c>
      <c r="AA46" s="28">
        <f t="shared" si="26"/>
        <v>1.8732696969696963</v>
      </c>
      <c r="AB46" s="28">
        <f t="shared" si="26"/>
        <v>1.9245341991341984</v>
      </c>
      <c r="AC46" s="28">
        <f t="shared" si="26"/>
        <v>1.9757987012987006</v>
      </c>
      <c r="AD46" s="28">
        <f t="shared" si="26"/>
        <v>2.027063203463203</v>
      </c>
      <c r="AE46" s="28">
        <f t="shared" si="26"/>
        <v>2.078327705627705</v>
      </c>
      <c r="AF46" s="28">
        <f t="shared" si="26"/>
        <v>2.129592207792207</v>
      </c>
      <c r="AG46" s="28">
        <f t="shared" si="24"/>
        <v>2.1808567099567093</v>
      </c>
      <c r="AH46" s="28">
        <f t="shared" si="23"/>
        <v>2.2321212121212115</v>
      </c>
      <c r="AI46" s="19">
        <f t="shared" si="25"/>
        <v>0.05126450216450218</v>
      </c>
      <c r="AJ46" s="19">
        <f t="shared" si="3"/>
        <v>0.05126450216450221</v>
      </c>
    </row>
    <row r="47" spans="5:36" ht="16.5"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J47" s="12">
        <f>($AI$6-$AI$36)/($D$36-$D$6)</f>
        <v>0.0014458874458874458</v>
      </c>
    </row>
    <row r="48" spans="5:34" ht="16.5"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</sheetData>
  <mergeCells count="2">
    <mergeCell ref="E4:AH4"/>
    <mergeCell ref="B6:B46"/>
  </mergeCells>
  <printOptions horizontalCentered="1" verticalCentered="1"/>
  <pageMargins left="0.17" right="0.15" top="0.26" bottom="0.29" header="0.08" footer="0.19"/>
  <pageSetup fitToHeight="1" fitToWidth="1"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Drain-All,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Collins</dc:creator>
  <cp:keywords/>
  <dc:description/>
  <cp:lastModifiedBy>Dennis Collins</cp:lastModifiedBy>
  <cp:lastPrinted>2003-11-04T16:42:34Z</cp:lastPrinted>
  <dcterms:created xsi:type="dcterms:W3CDTF">2003-05-16T15:23:01Z</dcterms:created>
  <dcterms:modified xsi:type="dcterms:W3CDTF">2004-03-18T15:02:32Z</dcterms:modified>
  <cp:category/>
  <cp:version/>
  <cp:contentType/>
  <cp:contentStatus/>
</cp:coreProperties>
</file>