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PERPCAL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<sst xmlns="http://schemas.openxmlformats.org/spreadsheetml/2006/main" count="12" uniqueCount="12">
  <si>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Welcome to Professor Peirce's Perpetual Calendar!</t>
  </si>
  <si>
    <t xml:space="preserve"> To find the day of the week for any date in the Christian era:</t>
  </si>
  <si>
    <t xml:space="preserve"> Please enter numbers in column B for day, month, and year. Then press Enter.</t>
  </si>
  <si>
    <t xml:space="preserve"> Day</t>
  </si>
  <si>
    <t>Caution: For safety, leave column I hidden.</t>
  </si>
  <si>
    <t xml:space="preserve"> Month</t>
  </si>
  <si>
    <t xml:space="preserve">                 (Column I has all the calculations)</t>
  </si>
  <si>
    <t xml:space="preserve"> Year</t>
  </si>
  <si>
    <t>Dates up to 4 Oct 1582 are Old Style (Julian calendar).</t>
  </si>
  <si>
    <t>From 15 Oct 1582 dates are New Style (Gregorian).</t>
  </si>
  <si>
    <t>Reference:</t>
  </si>
  <si>
    <t>James Mills Peirce, Rule Relating to the Calendar, The Harvard Register 5 (1881), 561.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</si>
</sst>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B8" sqref="B8"/>
    </sheetView>
  </sheetViews>
  <sheetFormatPr defaultColWidth="10.00390625" defaultRowHeight="12.75"/>
  <cols>
    <col min="1" max="8" width="10.00390625" style="1" customWidth="1"/>
    <col min="9" max="9" width="0" style="1" hidden="1" customWidth="1"/>
    <col min="10" max="16384" width="10.00390625" style="1" customWidth="1"/>
  </cols>
  <sheetData>
    <row r="1" spans="1:9" ht="12">
      <c r="A1" s="1" t="s">
        <v>0</v>
      </c>
      <c r="I1" s="1">
        <f>IF(OR(B6&lt;1,B6&gt;12),1,0)</f>
        <v>0</v>
      </c>
    </row>
    <row r="2" spans="1:9" ht="12">
      <c r="A2" s="1" t="s">
        <v>1</v>
      </c>
      <c r="I2" s="1">
        <f>IF(OR(B5&lt;1,B5&gt;31),1,0)</f>
        <v>0</v>
      </c>
    </row>
    <row r="3" spans="1:9" ht="12">
      <c r="A3" s="1" t="s">
        <v>2</v>
      </c>
      <c r="I3" s="1">
        <f>IF(AND(B6=2,B5=30),1,0)</f>
        <v>0</v>
      </c>
    </row>
    <row r="4" ht="12">
      <c r="I4" s="1">
        <f>IF(AND(B5=31,(OR(OR(OR(OR(B6=2,B6=4),B6=6),B6=9),B6=11))),1,0)</f>
        <v>0</v>
      </c>
    </row>
    <row r="5" spans="1:9" ht="12">
      <c r="A5" s="1" t="s">
        <v>3</v>
      </c>
      <c r="B5" s="2">
        <v>26</v>
      </c>
      <c r="D5" s="1" t="s">
        <v>4</v>
      </c>
      <c r="I5" s="1">
        <f>IF(AND(AND(B5=29,B6=2),(OR(MOD(B7,4)&gt;0,(AND(AND(MOD(B7,4)=0,MOD(B7,100)=0),MOD(B7,400)&gt;0))))),1,0)</f>
        <v>0</v>
      </c>
    </row>
    <row r="6" spans="1:9" ht="12">
      <c r="A6" s="1" t="s">
        <v>5</v>
      </c>
      <c r="B6" s="2">
        <v>10</v>
      </c>
      <c r="D6" s="1" t="s">
        <v>6</v>
      </c>
      <c r="I6" s="1">
        <f>IF(AND(AND(AND(B7=1582,B6=10),B5&gt;4),B5&lt;15),1,0)</f>
        <v>0</v>
      </c>
    </row>
    <row r="7" spans="1:9" ht="12">
      <c r="A7" s="1" t="s">
        <v>7</v>
      </c>
      <c r="B7" s="2">
        <v>415</v>
      </c>
      <c r="I7" s="1">
        <f>SUM(I1:I6)</f>
        <v>0</v>
      </c>
    </row>
    <row r="8" spans="4:9" ht="12">
      <c r="D8" s="1" t="s">
        <v>8</v>
      </c>
      <c r="I8" s="1">
        <f>CHOOSE(B6+1,0,5,1,0,3,5,8,10,6,2,4,7,9)</f>
        <v>4</v>
      </c>
    </row>
    <row r="9" spans="2:9" ht="12">
      <c r="B9" s="2" t="str">
        <f>CHOOSE(I14+1,"Sunday","Monday","Tuesday","Wednesday","Thursday","Friday","Saturday","Impossible date")</f>
        <v>Tuesday</v>
      </c>
      <c r="D9" s="1" t="s">
        <v>9</v>
      </c>
      <c r="I9" s="1">
        <f>IF(OR(OR(B7&gt;1582,(AND(B7=1582,B6&gt;10))),(AND(AND(B7=1582,B6=10),B5&gt;14))),I11,0)</f>
        <v>0</v>
      </c>
    </row>
    <row r="10" ht="12">
      <c r="I10" s="1">
        <f>IF(B6&lt;3,B7-1,B7)</f>
        <v>415</v>
      </c>
    </row>
    <row r="11" spans="1:9" ht="12">
      <c r="A11" s="2"/>
      <c r="C11" s="2"/>
      <c r="I11" s="1">
        <f>TRUNC(TRUNC(I10/100)/4)-TRUNC(I10/100)+16</f>
        <v>13</v>
      </c>
    </row>
    <row r="12" spans="1:9" ht="12">
      <c r="A12" s="1" t="s">
        <v>10</v>
      </c>
      <c r="I12" s="1">
        <f>I10+TRUNC(I10/4)+I8+B5+I9</f>
        <v>548</v>
      </c>
    </row>
    <row r="13" spans="1:9" ht="12">
      <c r="A13" s="1" t="s">
        <v>11</v>
      </c>
      <c r="I13" s="1">
        <f>MOD(I12,7)</f>
        <v>2</v>
      </c>
    </row>
    <row r="14" spans="1:9" ht="12">
      <c r="A14" s="2"/>
      <c r="I14" s="1">
        <f>IF(I7&gt;0,7,I13)</f>
        <v>2</v>
      </c>
    </row>
    <row r="15" ht="12">
      <c r="A15" s="2"/>
    </row>
    <row r="16" ht="12">
      <c r="A16" s="2"/>
    </row>
    <row r="17" ht="12">
      <c r="A17" s="2"/>
    </row>
  </sheetData>
  <sheetProtection/>
  <printOptions/>
  <pageMargins left="1.25" right="1.2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Hubert Kennedy</cp:lastModifiedBy>
  <dcterms:modified xsi:type="dcterms:W3CDTF">2010-11-07T21:29:51Z</dcterms:modified>
  <cp:category/>
  <cp:version/>
  <cp:contentType/>
  <cp:contentStatus/>
</cp:coreProperties>
</file>