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activeTab="0"/>
  </bookViews>
  <sheets>
    <sheet name="Home" sheetId="1" r:id="rId1"/>
    <sheet name="Individual Stats" sheetId="2" r:id="rId2"/>
    <sheet name="Pool Leaders" sheetId="3" r:id="rId3"/>
    <sheet name="Individual Leaders" sheetId="4" r:id="rId4"/>
    <sheet name="Refresh DATA" sheetId="5" r:id="rId5"/>
  </sheets>
  <definedNames>
    <definedName name="player_stats.asp?hubName_nhl_avalanche" localSheetId="4">'Refresh DATA'!$A$270:$O$298</definedName>
    <definedName name="player_stats.asp?hubName_nhl_blues" localSheetId="4">'Refresh DATA'!$A$415:$O$444</definedName>
    <definedName name="player_stats.asp?hubName_nhl_bruins_1" localSheetId="4">'Refresh DATA'!$A$1:$O$26</definedName>
    <definedName name="player_stats.asp?hubName_nhl_canadiens" localSheetId="4">'Refresh DATA'!$A$28:$O$56</definedName>
    <definedName name="player_stats.asp?hubName_nhl_canucks" localSheetId="4">'Refresh DATA'!$A$446:$O$476</definedName>
    <definedName name="player_stats.asp?hubName_nhl_devils" localSheetId="4">'Refresh DATA'!$A$58:$O$85</definedName>
    <definedName name="player_stats.asp?hubName_nhl_flames" localSheetId="4">'Refresh DATA'!$A$238:$O$268</definedName>
    <definedName name="player_stats.asp?hubName_nhl_flyers" localSheetId="4">'Refresh DATA'!$A$143:$O$172</definedName>
    <definedName name="player_stats.asp?hubName_nhl_islanders" localSheetId="4">'Refresh DATA'!$A$87:$O$112</definedName>
    <definedName name="player_stats.asp?hubName_nhl_lightning" localSheetId="4">'Refresh DATA'!$A$174:$O$203</definedName>
    <definedName name="player_stats.asp?hubName_nhl_maple_leafs" localSheetId="4">'Refresh DATA'!$A$205:$O$236</definedName>
    <definedName name="player_stats.asp?hubName_nhl_predators" localSheetId="4">'Refresh DATA'!$A$359:$O$384</definedName>
    <definedName name="player_stats.asp?hubName_nhl_red_wings" localSheetId="4">'Refresh DATA'!$A$328:$O$357</definedName>
    <definedName name="player_stats.asp?hubName_nhl_sens" localSheetId="4">'Refresh DATA'!$A$114:$O$141</definedName>
    <definedName name="player_stats.asp?hubName_nhl_sharks" localSheetId="4">'Refresh DATA'!$A$386:$O$413</definedName>
    <definedName name="player_stats.asp?hubName_nhl_stars" localSheetId="4">'Refresh DATA'!$A$300:$O$326</definedName>
  </definedNames>
  <calcPr fullCalcOnLoad="1"/>
</workbook>
</file>

<file path=xl/sharedStrings.xml><?xml version="1.0" encoding="utf-8"?>
<sst xmlns="http://schemas.openxmlformats.org/spreadsheetml/2006/main" count="2398" uniqueCount="519">
  <si>
    <t>Andrew</t>
  </si>
  <si>
    <t>Rory</t>
  </si>
  <si>
    <t>Luke</t>
  </si>
  <si>
    <t>Rob</t>
  </si>
  <si>
    <t>Goalies</t>
  </si>
  <si>
    <t>Forwards</t>
  </si>
  <si>
    <t>Team</t>
  </si>
  <si>
    <t>Player</t>
  </si>
  <si>
    <t>DAL</t>
  </si>
  <si>
    <t>TB</t>
  </si>
  <si>
    <t>NJ</t>
  </si>
  <si>
    <t>PHI</t>
  </si>
  <si>
    <t>GP</t>
  </si>
  <si>
    <t>G</t>
  </si>
  <si>
    <t>A</t>
  </si>
  <si>
    <t>OTG</t>
  </si>
  <si>
    <t>PTS</t>
  </si>
  <si>
    <t>Defencemen</t>
  </si>
  <si>
    <t>VAN</t>
  </si>
  <si>
    <t>COL</t>
  </si>
  <si>
    <t>W</t>
  </si>
  <si>
    <t>L</t>
  </si>
  <si>
    <t>SO</t>
  </si>
  <si>
    <t>DET</t>
  </si>
  <si>
    <t>STL</t>
  </si>
  <si>
    <t>Forward Total</t>
  </si>
  <si>
    <t>Defence Total</t>
  </si>
  <si>
    <t>OTT</t>
  </si>
  <si>
    <t>Alexander Mogilny</t>
  </si>
  <si>
    <t>TOR</t>
  </si>
  <si>
    <t>Sergei Gonchar</t>
  </si>
  <si>
    <t>Derian Hatcher</t>
  </si>
  <si>
    <t>BOS</t>
  </si>
  <si>
    <t>Marian Hossa</t>
  </si>
  <si>
    <t>Jere Lehtinen</t>
  </si>
  <si>
    <t>Nik Lidstrom</t>
  </si>
  <si>
    <t>Wade Redden</t>
  </si>
  <si>
    <t>Zdeno Chara</t>
  </si>
  <si>
    <t>Patrick Lalime</t>
  </si>
  <si>
    <t>Patrick Elias</t>
  </si>
  <si>
    <t>Jeremy Roenick</t>
  </si>
  <si>
    <t>John Leclair</t>
  </si>
  <si>
    <t>Rob Blake</t>
  </si>
  <si>
    <t>Eric Desjardins</t>
  </si>
  <si>
    <t>Dan Cloutier</t>
  </si>
  <si>
    <t>Daniel Alfredsson</t>
  </si>
  <si>
    <t>Steve Yzerman</t>
  </si>
  <si>
    <t>Mathieu Schneider</t>
  </si>
  <si>
    <t>Darryl Sydor</t>
  </si>
  <si>
    <t>Dan Boyle</t>
  </si>
  <si>
    <t>Nicolai Khabibulin</t>
  </si>
  <si>
    <t>Ed Belfour</t>
  </si>
  <si>
    <t>Milan Hejduk</t>
  </si>
  <si>
    <t>Mats Sundin</t>
  </si>
  <si>
    <t>Alex Tanguay</t>
  </si>
  <si>
    <t>Pavol Demitra</t>
  </si>
  <si>
    <t>Sergei Zubov</t>
  </si>
  <si>
    <t>Rules</t>
  </si>
  <si>
    <t>Pts</t>
  </si>
  <si>
    <t>Awards</t>
  </si>
  <si>
    <t>Position</t>
  </si>
  <si>
    <t>Goal</t>
  </si>
  <si>
    <t>Assist</t>
  </si>
  <si>
    <t>Individual Leaders</t>
  </si>
  <si>
    <t>Pool Leaders</t>
  </si>
  <si>
    <t>INDIVIDUAL STATS</t>
  </si>
  <si>
    <t>POOL LEADERS</t>
  </si>
  <si>
    <t>INDIVIDUAL LEADERS</t>
  </si>
  <si>
    <t>Click on one of the links for stats</t>
  </si>
  <si>
    <t>Individual Stats</t>
  </si>
  <si>
    <t>HOME</t>
  </si>
  <si>
    <t>F</t>
  </si>
  <si>
    <t>D</t>
  </si>
  <si>
    <t>All Players</t>
  </si>
  <si>
    <t>Goalie Points</t>
  </si>
  <si>
    <t>Last Update:</t>
  </si>
  <si>
    <t>Source:</t>
  </si>
  <si>
    <t>Rank</t>
  </si>
  <si>
    <t>Pool</t>
  </si>
  <si>
    <t>Hat Trick ( 3 points for a normal goals + 1 bonus = 4 total)</t>
  </si>
  <si>
    <t>Goalie Win</t>
  </si>
  <si>
    <t>Overtime Goal (1 point for a normal goal + 2 bonus = 3 total)</t>
  </si>
  <si>
    <t>Bill Guerin</t>
  </si>
  <si>
    <t>Vincent Lecavalier</t>
  </si>
  <si>
    <t>Steve Sullivan</t>
  </si>
  <si>
    <t>Vincent Damphousse</t>
  </si>
  <si>
    <t>SJ</t>
  </si>
  <si>
    <t>NSH</t>
  </si>
  <si>
    <t>Jon Klemm</t>
  </si>
  <si>
    <t>Dan McGillis</t>
  </si>
  <si>
    <t>Tomas Vokoun</t>
  </si>
  <si>
    <t>Martin Prusek</t>
  </si>
  <si>
    <t>Subs</t>
  </si>
  <si>
    <t>Vladimir Orszagh</t>
  </si>
  <si>
    <t>Subs can only be added at the end of a round, or in case of injury.</t>
  </si>
  <si>
    <t>Subs can only replace a player playing the same position as the sub (ie forward for forward, d for d)</t>
  </si>
  <si>
    <t>Sub Total</t>
  </si>
  <si>
    <t>Goalie Shutout (1 point for the win + 2 bonus = 3 total)</t>
  </si>
  <si>
    <t>TOTAL POINTS</t>
  </si>
  <si>
    <t>Doug 1</t>
  </si>
  <si>
    <t>CGY</t>
  </si>
  <si>
    <t>Doug Weight</t>
  </si>
  <si>
    <t>Brian Rolston</t>
  </si>
  <si>
    <t>Joe Nieuwendyk</t>
  </si>
  <si>
    <t>Michael Handzus</t>
  </si>
  <si>
    <t>Brian Leetch</t>
  </si>
  <si>
    <t>Chris Chelios</t>
  </si>
  <si>
    <t>Matias Ohlund</t>
  </si>
  <si>
    <t>Jamie Langenbrunner</t>
  </si>
  <si>
    <t>Trent Hunter</t>
  </si>
  <si>
    <t>NYI</t>
  </si>
  <si>
    <t>Doug 2</t>
  </si>
  <si>
    <t>Evgeny Nabokov</t>
  </si>
  <si>
    <t>Micheal Ryder</t>
  </si>
  <si>
    <t>MTL</t>
  </si>
  <si>
    <t>Mark Recchi</t>
  </si>
  <si>
    <t>Saku Koivu</t>
  </si>
  <si>
    <t>Patrick Marleau</t>
  </si>
  <si>
    <t>Nick Boynton</t>
  </si>
  <si>
    <t>Brad Stuart</t>
  </si>
  <si>
    <t>Derek Aucoin</t>
  </si>
  <si>
    <t>Andrew Raycroft</t>
  </si>
  <si>
    <t>Manny Legace</t>
  </si>
  <si>
    <t>Philippe Boucher</t>
  </si>
  <si>
    <t>Robert Lang</t>
  </si>
  <si>
    <t>Martin Havlat</t>
  </si>
  <si>
    <t>Mike Knuble</t>
  </si>
  <si>
    <t>Nils Ekman</t>
  </si>
  <si>
    <t>Scott Gomez</t>
  </si>
  <si>
    <t>Pavel Kubina</t>
  </si>
  <si>
    <t>Jason Wooley</t>
  </si>
  <si>
    <t>Kyle McLaren</t>
  </si>
  <si>
    <t>Team Ram Rod (Jer + Jon)</t>
  </si>
  <si>
    <t xml:space="preserve">Peter Forsberg </t>
  </si>
  <si>
    <t>Brendan Shanahan</t>
  </si>
  <si>
    <t>Fredrik Modin</t>
  </si>
  <si>
    <t>Keith Tkachuk</t>
  </si>
  <si>
    <t>Chris Pronger</t>
  </si>
  <si>
    <t>Jiri Slegr</t>
  </si>
  <si>
    <t>Keith Primeau</t>
  </si>
  <si>
    <t>Tony Amonte</t>
  </si>
  <si>
    <t>Chris Osgood</t>
  </si>
  <si>
    <t>Martin Brodeur</t>
  </si>
  <si>
    <t>Pavel Datsyuk</t>
  </si>
  <si>
    <t>Joe Thornton</t>
  </si>
  <si>
    <t>Brett Hull</t>
  </si>
  <si>
    <t>Jason Spezza</t>
  </si>
  <si>
    <t xml:space="preserve">Brendan Morrison </t>
  </si>
  <si>
    <t>Adam Foote</t>
  </si>
  <si>
    <t>Jason Arnott</t>
  </si>
  <si>
    <t>Gary Roberts</t>
  </si>
  <si>
    <t xml:space="preserve">Tommy Salo </t>
  </si>
  <si>
    <t>Mike Modano</t>
  </si>
  <si>
    <t>Markus Naslund</t>
  </si>
  <si>
    <t>Brad Richards</t>
  </si>
  <si>
    <t>Mike Ribeiro</t>
  </si>
  <si>
    <t>Paul Kariya</t>
  </si>
  <si>
    <t>Brian Rafalski</t>
  </si>
  <si>
    <t>Brent Sopel</t>
  </si>
  <si>
    <t>Marek Zidlicky</t>
  </si>
  <si>
    <t>Bryan Smolinski</t>
  </si>
  <si>
    <t>Jonathan Cheechoo</t>
  </si>
  <si>
    <t>Rick DiPietro</t>
  </si>
  <si>
    <t>Steve H.</t>
  </si>
  <si>
    <t>Steve P.</t>
  </si>
  <si>
    <t>Joe Sakic</t>
  </si>
  <si>
    <t>Alexei Zhamnov</t>
  </si>
  <si>
    <t>Alex Kovalev</t>
  </si>
  <si>
    <t>Sheldon Souray</t>
  </si>
  <si>
    <t>Ed Jovanovski</t>
  </si>
  <si>
    <t>Radek Bonk</t>
  </si>
  <si>
    <t>Ray Whitney</t>
  </si>
  <si>
    <t>Jose Theodore</t>
  </si>
  <si>
    <t>Scott Walker</t>
  </si>
  <si>
    <t>Jeff Friesen</t>
  </si>
  <si>
    <t>Bryan McCabe</t>
  </si>
  <si>
    <t>Kimmo Timonen</t>
  </si>
  <si>
    <t>Richard Zednik</t>
  </si>
  <si>
    <t>Pierre Turgeon</t>
  </si>
  <si>
    <t>Marty Turco</t>
  </si>
  <si>
    <t>Robert Esche</t>
  </si>
  <si>
    <t>Goalie Total</t>
  </si>
  <si>
    <t>Hat Trick</t>
  </si>
  <si>
    <t>RamRod</t>
  </si>
  <si>
    <t>Low-M Hockey Pool 2004</t>
  </si>
  <si>
    <t>Overall Points</t>
  </si>
  <si>
    <t>Forward Points</t>
  </si>
  <si>
    <t>Overall</t>
  </si>
  <si>
    <t>Defence Points</t>
  </si>
  <si>
    <t>Forward Goals</t>
  </si>
  <si>
    <t>Defence Assists</t>
  </si>
  <si>
    <t>Forward Assists</t>
  </si>
  <si>
    <t>Goalie Wins</t>
  </si>
  <si>
    <t>Goalie Shutouts</t>
  </si>
  <si>
    <t>Defence Goals</t>
  </si>
  <si>
    <t>Forward Hat Tricks</t>
  </si>
  <si>
    <t>Forward OT Goals</t>
  </si>
  <si>
    <t>Defence OT Goals</t>
  </si>
  <si>
    <t>Defence Hat Tricks</t>
  </si>
  <si>
    <t>HT</t>
  </si>
  <si>
    <t>Winner takes all!  180$</t>
  </si>
  <si>
    <t>John-Michael Liles</t>
  </si>
  <si>
    <t>Miikka Kiprusoff</t>
  </si>
  <si>
    <t>Tomas Kaberle</t>
  </si>
  <si>
    <t>PIM</t>
  </si>
  <si>
    <t>PPG</t>
  </si>
  <si>
    <t>SHG</t>
  </si>
  <si>
    <t>Peter Schaefer</t>
  </si>
  <si>
    <t>Jarome Iginla</t>
  </si>
  <si>
    <t>Glen Murray</t>
  </si>
  <si>
    <t>Henrik Zetterberg</t>
  </si>
  <si>
    <t>Steve Konowalchuk</t>
  </si>
  <si>
    <t>Chris Phillips</t>
  </si>
  <si>
    <t>Scott Niedermayer</t>
  </si>
  <si>
    <t>Martin St. Louis</t>
  </si>
  <si>
    <t>Cory Stillman</t>
  </si>
  <si>
    <t>Kim Johnsson</t>
  </si>
  <si>
    <t>POS.</t>
  </si>
  <si>
    <t>NO.</t>
  </si>
  <si>
    <t>GWG</t>
  </si>
  <si>
    <t>GTG</t>
  </si>
  <si>
    <t>SOG</t>
  </si>
  <si>
    <t>PCT</t>
  </si>
  <si>
    <t>C</t>
  </si>
  <si>
    <t>Michael Nylander</t>
  </si>
  <si>
    <t>LW</t>
  </si>
  <si>
    <t>Sergei Samsonov</t>
  </si>
  <si>
    <t>RW</t>
  </si>
  <si>
    <t>Patrice Bergeron</t>
  </si>
  <si>
    <t>Per-Johan Axelsson</t>
  </si>
  <si>
    <t>Travis Green</t>
  </si>
  <si>
    <t>Rob Zamuner</t>
  </si>
  <si>
    <t>Martin Lapointe</t>
  </si>
  <si>
    <t>Hal Gill</t>
  </si>
  <si>
    <t>Sean O`Donnell</t>
  </si>
  <si>
    <t>Ted Donato</t>
  </si>
  <si>
    <t>No.</t>
  </si>
  <si>
    <t>MINS</t>
  </si>
  <si>
    <t>GAA</t>
  </si>
  <si>
    <t>T</t>
  </si>
  <si>
    <t>SHO</t>
  </si>
  <si>
    <t>GA</t>
  </si>
  <si>
    <t>SHA</t>
  </si>
  <si>
    <t>TOTALS</t>
  </si>
  <si>
    <t>Stephane Quintal</t>
  </si>
  <si>
    <t>Craig Rivet</t>
  </si>
  <si>
    <t>Jan Bulis</t>
  </si>
  <si>
    <t>Yanic Perreault</t>
  </si>
  <si>
    <t>Pierre Dagenais</t>
  </si>
  <si>
    <t>Alexei Kovalev</t>
  </si>
  <si>
    <t>Jim Dowd</t>
  </si>
  <si>
    <t>Patrice Brisebois</t>
  </si>
  <si>
    <t>Francis Bouillon</t>
  </si>
  <si>
    <t>Jason Ward</t>
  </si>
  <si>
    <t>Joe Juneau</t>
  </si>
  <si>
    <t>Steve Begin</t>
  </si>
  <si>
    <t>Andrei Markov</t>
  </si>
  <si>
    <t>Michael Ryder</t>
  </si>
  <si>
    <t>Jan Hrdina</t>
  </si>
  <si>
    <t>Patrik Elias</t>
  </si>
  <si>
    <t>Erik Rasmussen</t>
  </si>
  <si>
    <t>Brian Gionta</t>
  </si>
  <si>
    <t>Sean Brown</t>
  </si>
  <si>
    <t>Colin White</t>
  </si>
  <si>
    <t>Paul Martin</t>
  </si>
  <si>
    <t>John Madden</t>
  </si>
  <si>
    <t>Sergei Brylin</t>
  </si>
  <si>
    <t>Ray Giroux</t>
  </si>
  <si>
    <t>Jay Pandolfo</t>
  </si>
  <si>
    <t>Viktor Kozlov</t>
  </si>
  <si>
    <t>Turner Stevenson</t>
  </si>
  <si>
    <t>Adrian Aucoin</t>
  </si>
  <si>
    <t>Oleg Kvasha</t>
  </si>
  <si>
    <t>Steve Webb</t>
  </si>
  <si>
    <t>Radek Martinek</t>
  </si>
  <si>
    <t>Kenny Jonsson</t>
  </si>
  <si>
    <t>Mark Parrish</t>
  </si>
  <si>
    <t>Janne Niinimaa</t>
  </si>
  <si>
    <t>Cliff Ronning</t>
  </si>
  <si>
    <t>Roman Hamrlik</t>
  </si>
  <si>
    <t>Mattias Weinhandl</t>
  </si>
  <si>
    <t>Shawn Bates</t>
  </si>
  <si>
    <t>Mariusz Czerkawski</t>
  </si>
  <si>
    <t>Michael Peca</t>
  </si>
  <si>
    <t>Eric Cairns</t>
  </si>
  <si>
    <t>Dave Scatchard</t>
  </si>
  <si>
    <t>Arron Asham</t>
  </si>
  <si>
    <t>Alexei Yashin</t>
  </si>
  <si>
    <t>Greg de Vries</t>
  </si>
  <si>
    <t>Vaclav Varada</t>
  </si>
  <si>
    <t>Chris Neil</t>
  </si>
  <si>
    <t>Todd White</t>
  </si>
  <si>
    <t>Brian Pothier</t>
  </si>
  <si>
    <t>Peter Bondra</t>
  </si>
  <si>
    <t>Mike Fisher</t>
  </si>
  <si>
    <t>Antoine Vermette</t>
  </si>
  <si>
    <t>Anton Volchenkov</t>
  </si>
  <si>
    <t>Simon Gagne</t>
  </si>
  <si>
    <t>Sami Kapanen</t>
  </si>
  <si>
    <t>Vladimir Malakhov</t>
  </si>
  <si>
    <t>Mattias Timander</t>
  </si>
  <si>
    <t>John LeClair</t>
  </si>
  <si>
    <t>Claude Lapointe</t>
  </si>
  <si>
    <t>Branko Radivojevic</t>
  </si>
  <si>
    <t>Michal Handzus</t>
  </si>
  <si>
    <t>Marcus Ragnarsson</t>
  </si>
  <si>
    <t>Joni Pitkanen</t>
  </si>
  <si>
    <t>Danny Markov</t>
  </si>
  <si>
    <t>Donald Brashear</t>
  </si>
  <si>
    <t>Andre Roy</t>
  </si>
  <si>
    <t>Nikolai Khabibulin</t>
  </si>
  <si>
    <t>Jassen Cullimore</t>
  </si>
  <si>
    <t>Chris Dingman</t>
  </si>
  <si>
    <t>Ruslan Fedotenko</t>
  </si>
  <si>
    <t>Cory Sarich</t>
  </si>
  <si>
    <t>Dave Andreychuk</t>
  </si>
  <si>
    <t>Tim Taylor</t>
  </si>
  <si>
    <t>Brad Lukowich</t>
  </si>
  <si>
    <t>Eric Perrin</t>
  </si>
  <si>
    <t>Dimitry Afanasenkov</t>
  </si>
  <si>
    <t>Ron Francis</t>
  </si>
  <si>
    <t>Nik Antropov</t>
  </si>
  <si>
    <t>Alexei Ponikarovsky</t>
  </si>
  <si>
    <t>Aki Berg</t>
  </si>
  <si>
    <t>Chad Kilger</t>
  </si>
  <si>
    <t>Robert Reichel</t>
  </si>
  <si>
    <t>Bryan Marchment</t>
  </si>
  <si>
    <t>Tie Domi</t>
  </si>
  <si>
    <t>Calle Johansson</t>
  </si>
  <si>
    <t>Tom Fitzgerald</t>
  </si>
  <si>
    <t>Mikael Renberg</t>
  </si>
  <si>
    <t>Jordan Leopold</t>
  </si>
  <si>
    <t>Chris Simon</t>
  </si>
  <si>
    <t>Oleg Saprykin</t>
  </si>
  <si>
    <t>Krzysztof Oliwa</t>
  </si>
  <si>
    <t>Matthew Lombardi</t>
  </si>
  <si>
    <t>Craig Conroy</t>
  </si>
  <si>
    <t>Denis Gauthier</t>
  </si>
  <si>
    <t>Chuck Kobasew</t>
  </si>
  <si>
    <t>Shean Donovan</t>
  </si>
  <si>
    <t>Chris Clark</t>
  </si>
  <si>
    <t>Andrew Ference</t>
  </si>
  <si>
    <t>Martin Gelinas</t>
  </si>
  <si>
    <t>Ville Nieminen</t>
  </si>
  <si>
    <t>Marcus Nilson</t>
  </si>
  <si>
    <t>Robyn Regehr</t>
  </si>
  <si>
    <t>Toni Lydman</t>
  </si>
  <si>
    <t>Rhett Warrener</t>
  </si>
  <si>
    <t>Bob Boughner</t>
  </si>
  <si>
    <t>Peter Forsberg</t>
  </si>
  <si>
    <t>Teemu Selanne</t>
  </si>
  <si>
    <t>Marek Svatos</t>
  </si>
  <si>
    <t>David Aebischer</t>
  </si>
  <si>
    <t>Karlis Skrastins</t>
  </si>
  <si>
    <t>Andrei Nikolishin</t>
  </si>
  <si>
    <t>Dan Hinote</t>
  </si>
  <si>
    <t>Chris Gratton</t>
  </si>
  <si>
    <t>Ossi Vaananen</t>
  </si>
  <si>
    <t>Riku Hahl</t>
  </si>
  <si>
    <t>Matthew Barnaby</t>
  </si>
  <si>
    <t>Niko Kapanen</t>
  </si>
  <si>
    <t>Rob DiMaio</t>
  </si>
  <si>
    <t>Teppo Numminen</t>
  </si>
  <si>
    <t>Chris Therien</t>
  </si>
  <si>
    <t>Brenden Morrow</t>
  </si>
  <si>
    <t>Stu Barnes</t>
  </si>
  <si>
    <t>Valeri Bure</t>
  </si>
  <si>
    <t>Richard Matvichuk</t>
  </si>
  <si>
    <t>Steve Ott</t>
  </si>
  <si>
    <t>Don Sweeney</t>
  </si>
  <si>
    <t>Shayne Corson</t>
  </si>
  <si>
    <t>Kirk Maltby</t>
  </si>
  <si>
    <t>Kris Draper</t>
  </si>
  <si>
    <t>Tomas Holmstrom</t>
  </si>
  <si>
    <t>Mathieu Dandenault</t>
  </si>
  <si>
    <t>Jiri Fischer</t>
  </si>
  <si>
    <t>Nicklas Lidstrom</t>
  </si>
  <si>
    <t>Steve Thomas</t>
  </si>
  <si>
    <t>Darren McCarty</t>
  </si>
  <si>
    <t>Adam Hall</t>
  </si>
  <si>
    <t>Greg Johnson</t>
  </si>
  <si>
    <t>Scott Hartnell</t>
  </si>
  <si>
    <t>Jason York</t>
  </si>
  <si>
    <t>Brad Bombardir</t>
  </si>
  <si>
    <t>Sergei Zholtok</t>
  </si>
  <si>
    <t>David Legwand</t>
  </si>
  <si>
    <t>Mark Eaton</t>
  </si>
  <si>
    <t>Martin Erat</t>
  </si>
  <si>
    <t>Jim McKenzie</t>
  </si>
  <si>
    <t>Andreas Johansson</t>
  </si>
  <si>
    <t>Jeremy Stevenson</t>
  </si>
  <si>
    <t>Dan Hamhuis</t>
  </si>
  <si>
    <t>Nicholas Dimitrakos</t>
  </si>
  <si>
    <t>Scott Hannan</t>
  </si>
  <si>
    <t>Evgeni Nabokov</t>
  </si>
  <si>
    <t>Mike Rathje</t>
  </si>
  <si>
    <t>Jason Marshall</t>
  </si>
  <si>
    <t>Alyn McCauley</t>
  </si>
  <si>
    <t>Todd Harvey</t>
  </si>
  <si>
    <t>Wayne Primeau</t>
  </si>
  <si>
    <t>Scott Thornton</t>
  </si>
  <si>
    <t>Mike Ricci</t>
  </si>
  <si>
    <t>Curtis Brown</t>
  </si>
  <si>
    <t>Tom Preissing</t>
  </si>
  <si>
    <t>Alexander Korolyuk</t>
  </si>
  <si>
    <t>Eric Weinrich</t>
  </si>
  <si>
    <t>Dallas Drake</t>
  </si>
  <si>
    <t>Ryan Johnson</t>
  </si>
  <si>
    <t>Mike Sillinger</t>
  </si>
  <si>
    <t>Jamal Mayers</t>
  </si>
  <si>
    <t>Mike Danton</t>
  </si>
  <si>
    <t>Murray Baron</t>
  </si>
  <si>
    <t>Pascal Rheaume</t>
  </si>
  <si>
    <t>Petr Cajanek</t>
  </si>
  <si>
    <t>Bryce Salvador</t>
  </si>
  <si>
    <t>Matt Walker</t>
  </si>
  <si>
    <t>Eric Boguniecki</t>
  </si>
  <si>
    <t>Brian Savage</t>
  </si>
  <si>
    <t>Christian Backman</t>
  </si>
  <si>
    <t>Brendan Morrison</t>
  </si>
  <si>
    <t>Mattias Ohlund</t>
  </si>
  <si>
    <t>Sami Salo</t>
  </si>
  <si>
    <t>Martin Rucinsky</t>
  </si>
  <si>
    <t>Henrik Sedin</t>
  </si>
  <si>
    <t>Daniel Sedin</t>
  </si>
  <si>
    <t>Matt Cooke</t>
  </si>
  <si>
    <t>Marek Malik</t>
  </si>
  <si>
    <t>Mike Keane</t>
  </si>
  <si>
    <t>Brad May</t>
  </si>
  <si>
    <t>Artem Chubarov</t>
  </si>
  <si>
    <t>Geoff Sanderson</t>
  </si>
  <si>
    <t>Trevor Linden</t>
  </si>
  <si>
    <t>Marc Bergevin</t>
  </si>
  <si>
    <t>Jarkko Ruutu</t>
  </si>
  <si>
    <t>Darren Langdon</t>
  </si>
  <si>
    <t>Scott Young</t>
  </si>
  <si>
    <t>Trevor Daley</t>
  </si>
  <si>
    <t>tsn.ca</t>
  </si>
  <si>
    <t>Latest news:</t>
  </si>
  <si>
    <t>Jason King</t>
  </si>
  <si>
    <t>+/-</t>
  </si>
  <si>
    <t>Jason Blake</t>
  </si>
  <si>
    <t>Sven Butenschon</t>
  </si>
  <si>
    <t>Shane Hnidy</t>
  </si>
  <si>
    <t>Jordin Tootoo</t>
  </si>
  <si>
    <t>Mark Smith</t>
  </si>
  <si>
    <t>Reinhard Divis</t>
  </si>
  <si>
    <t>Scott Mellanby</t>
  </si>
  <si>
    <t>Igor Larionov</t>
  </si>
  <si>
    <t>Tommy Albelin</t>
  </si>
  <si>
    <t>Patrick Sharp</t>
  </si>
  <si>
    <t>Darcy Tucker</t>
  </si>
  <si>
    <t>Ken Klee</t>
  </si>
  <si>
    <t>Andy Hilbert</t>
  </si>
  <si>
    <t>Craig MacDonald</t>
  </si>
  <si>
    <t>Johan Hedberg</t>
  </si>
  <si>
    <t>Mark Rycroft</t>
  </si>
  <si>
    <t>Boyd Devereaux</t>
  </si>
  <si>
    <t>Curtis Joseph</t>
  </si>
  <si>
    <t>Stephane Yelle</t>
  </si>
  <si>
    <t>Mike Commodore</t>
  </si>
  <si>
    <t>Bryan Allen</t>
  </si>
  <si>
    <t>Jiri Bicek</t>
  </si>
  <si>
    <t>Curtis Leschyshyn</t>
  </si>
  <si>
    <t>Nolan Pratt</t>
  </si>
  <si>
    <t>Michael Komisarek</t>
  </si>
  <si>
    <t>Marcel Goc</t>
  </si>
  <si>
    <t>Jeff Finley</t>
  </si>
  <si>
    <t>Steve Martins</t>
  </si>
  <si>
    <t>Alexander Auld</t>
  </si>
  <si>
    <t>Tyler Bouck</t>
  </si>
  <si>
    <t>Ben Clymer</t>
  </si>
  <si>
    <t>Matt Stajan</t>
  </si>
  <si>
    <t>Players SHADED this colour = eliminated from playoffs</t>
  </si>
  <si>
    <t>David Hale</t>
  </si>
  <si>
    <t>Darby Hendrickson</t>
  </si>
  <si>
    <t>David Oliver</t>
  </si>
  <si>
    <t>Steve Montador</t>
  </si>
  <si>
    <t>Radovan Somik</t>
  </si>
  <si>
    <t>Clarke Wilm</t>
  </si>
  <si>
    <t>Tommy Salo</t>
  </si>
  <si>
    <t>Jason Williams</t>
  </si>
  <si>
    <t>Mathieu Garon</t>
  </si>
  <si>
    <t>Niklas Sundstrom</t>
  </si>
  <si>
    <t>Gary Roberts (sub)</t>
  </si>
  <si>
    <t xml:space="preserve">Rob: Roberts (4 pts in 1st round) for Spezza (0 pts in 1st round) = -4 pts for Roberts  </t>
  </si>
  <si>
    <t>RamRod: Primeau (3 pts in 1st round) for Tkachuk (2 pts in 1st round) = -1 pt for Primeau</t>
  </si>
  <si>
    <t>Rory: Cheechoo (4 pts in 1st round) for Kariya (0 pts in 1 round + injured) = -4 pts for Cheechoo</t>
  </si>
  <si>
    <t>Luke: Pitkanen (1 pt in 1st round) for Redden (1 pt in first round) = 0 pt difference</t>
  </si>
  <si>
    <t>Jiri Pitkanen (sub)</t>
  </si>
  <si>
    <t>Keith Primeau (sub)</t>
  </si>
  <si>
    <t>Jonathan Cheechoo (sub)</t>
  </si>
  <si>
    <t>The sub points were fucked up a bit.  Subs only starting receiving points when they're in the starting lineup</t>
  </si>
  <si>
    <t>Transactions:</t>
  </si>
  <si>
    <t>Eliminated players keep the points they accumulated until they got eliminated</t>
  </si>
  <si>
    <t>Richard Zednik (sub)</t>
  </si>
  <si>
    <t>Steve P: Zednik (6 pts in 1st round) for Demitra (1 pt in 2st round) = -5pts for Zednik</t>
  </si>
  <si>
    <t>Brennan Evans</t>
  </si>
  <si>
    <t>Jamie Rivers</t>
  </si>
  <si>
    <t>Jason Woolley</t>
  </si>
  <si>
    <t>Todd Fedoruk</t>
  </si>
  <si>
    <t>Wade Belak</t>
  </si>
  <si>
    <t>Kurt Sauer</t>
  </si>
  <si>
    <t>Dave Lowry</t>
  </si>
  <si>
    <t>Sean Burke</t>
  </si>
  <si>
    <t>Trevor Kidd</t>
  </si>
  <si>
    <t>Dennis Seidenberg</t>
  </si>
  <si>
    <t>Karel Pilar</t>
  </si>
  <si>
    <t>Jim Fahey</t>
  </si>
  <si>
    <t>RamRod: Amonte (6 pts in 1st+2nd rounds) for Shanahan (6 pts in 1st+2nd rounds) = 0 pt difference</t>
  </si>
  <si>
    <t>Tony Amonte (sub)</t>
  </si>
  <si>
    <t>John Grahame</t>
  </si>
  <si>
    <t>Stanislav Neckar</t>
  </si>
  <si>
    <t>Roman Turek</t>
  </si>
  <si>
    <t>Rob Davison</t>
  </si>
  <si>
    <t>Martin Cibak</t>
  </si>
  <si>
    <t>BIG BIG WINNER:</t>
  </si>
  <si>
    <t>STEVE HINDLE</t>
  </si>
  <si>
    <t>June 8, 5:22pm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</si>
</sst>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color indexed="12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hair"/>
      <top>
        <color indexed="63"/>
      </top>
      <bottom style="thin"/>
    </border>
    <border>
      <left style="thick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0" fillId="3" borderId="0" xfId="20" applyFont="1" applyFill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Border="1" applyAlignment="1">
      <alignment horizontal="center"/>
    </xf>
    <xf numFmtId="0" fontId="12" fillId="0" borderId="0" xfId="20" applyFont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2" borderId="2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15" fontId="0" fillId="3" borderId="0" xfId="0" applyNumberFormat="1" applyFill="1" applyAlignment="1">
      <alignment horizontal="left"/>
    </xf>
    <xf numFmtId="0" fontId="14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0" fontId="13" fillId="5" borderId="1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3" fillId="5" borderId="34" xfId="0" applyFont="1" applyFill="1" applyBorder="1" applyAlignment="1">
      <alignment/>
    </xf>
    <xf numFmtId="0" fontId="19" fillId="5" borderId="35" xfId="0" applyFont="1" applyFill="1" applyBorder="1" applyAlignment="1">
      <alignment/>
    </xf>
    <xf numFmtId="0" fontId="19" fillId="5" borderId="3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3" fillId="5" borderId="1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top" wrapText="1"/>
    </xf>
    <xf numFmtId="0" fontId="13" fillId="5" borderId="37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27" xfId="0" applyFont="1" applyFill="1" applyBorder="1" applyAlignment="1">
      <alignment horizontal="center"/>
    </xf>
    <xf numFmtId="0" fontId="20" fillId="6" borderId="0" xfId="0" applyFont="1" applyFill="1" applyAlignment="1">
      <alignment horizontal="center" vertical="top" wrapText="1"/>
    </xf>
    <xf numFmtId="0" fontId="20" fillId="6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19" customWidth="1"/>
    <col min="2" max="2" width="25.421875" style="19" customWidth="1"/>
    <col min="3" max="4" width="4.57421875" style="19" customWidth="1"/>
    <col min="5" max="5" width="5.140625" style="19" customWidth="1"/>
    <col min="6" max="6" width="9.140625" style="19" hidden="1" customWidth="1"/>
    <col min="7" max="7" width="9.00390625" style="19" hidden="1" customWidth="1"/>
    <col min="8" max="8" width="45.8515625" style="19" customWidth="1"/>
    <col min="9" max="16384" width="9.140625" style="19" customWidth="1"/>
  </cols>
  <sheetData>
    <row r="4" ht="20.25">
      <c r="B4" s="20" t="s">
        <v>184</v>
      </c>
    </row>
    <row r="6" ht="12.75">
      <c r="B6" s="21" t="s">
        <v>68</v>
      </c>
    </row>
    <row r="9" ht="26.25">
      <c r="H9" s="22" t="s">
        <v>65</v>
      </c>
    </row>
    <row r="11" spans="2:8" ht="26.25">
      <c r="B11" s="129" t="s">
        <v>516</v>
      </c>
      <c r="H11" s="22" t="s">
        <v>66</v>
      </c>
    </row>
    <row r="12" ht="20.25">
      <c r="B12" s="130" t="s">
        <v>517</v>
      </c>
    </row>
    <row r="13" spans="1:8" ht="26.25">
      <c r="A13" s="52"/>
      <c r="B13" s="53"/>
      <c r="C13" s="54"/>
      <c r="D13" s="54"/>
      <c r="H13" s="22" t="s">
        <v>67</v>
      </c>
    </row>
    <row r="14" spans="1:4" ht="25.5">
      <c r="A14" s="55"/>
      <c r="B14" s="55"/>
      <c r="C14" s="55"/>
      <c r="D14" s="54"/>
    </row>
    <row r="15" spans="1:4" ht="27" customHeight="1">
      <c r="A15" s="54"/>
      <c r="B15" s="54" t="s">
        <v>438</v>
      </c>
      <c r="C15" s="19" t="s">
        <v>492</v>
      </c>
      <c r="D15" s="54"/>
    </row>
    <row r="16" spans="1:4" ht="13.5" customHeight="1">
      <c r="A16" s="54"/>
      <c r="B16" s="54"/>
      <c r="C16" s="19" t="s">
        <v>494</v>
      </c>
      <c r="D16" s="54"/>
    </row>
    <row r="17" spans="1:4" ht="12.75">
      <c r="A17" s="54"/>
      <c r="B17" s="54"/>
      <c r="D17" s="54"/>
    </row>
    <row r="18" spans="2:3" ht="12.75">
      <c r="B18" s="19" t="s">
        <v>493</v>
      </c>
      <c r="C18" s="19" t="s">
        <v>485</v>
      </c>
    </row>
    <row r="19" ht="12.75">
      <c r="C19" s="19" t="s">
        <v>486</v>
      </c>
    </row>
    <row r="20" ht="12.75">
      <c r="C20" s="19" t="s">
        <v>487</v>
      </c>
    </row>
    <row r="21" ht="12.75">
      <c r="C21" s="19" t="s">
        <v>488</v>
      </c>
    </row>
    <row r="22" ht="12.75">
      <c r="C22" s="19" t="s">
        <v>496</v>
      </c>
    </row>
    <row r="23" ht="12.75">
      <c r="C23" s="19" t="s">
        <v>509</v>
      </c>
    </row>
    <row r="25" spans="1:3" ht="12.75">
      <c r="A25" s="19" t="s">
        <v>75</v>
      </c>
      <c r="B25" s="51" t="s">
        <v>518</v>
      </c>
      <c r="C25" s="50"/>
    </row>
    <row r="26" spans="1:2" ht="12.75">
      <c r="A26" s="19" t="s">
        <v>76</v>
      </c>
      <c r="B26" s="19" t="s">
        <v>437</v>
      </c>
    </row>
  </sheetData>
  <hyperlinks>
    <hyperlink ref="H9" location="'Individual Stats'!A1" display="INDIVIDUAL STATS"/>
    <hyperlink ref="H11" location="'Pool Leaders'!A1" display="POOL LEADERS"/>
    <hyperlink ref="H13" location="'Individual Leaders'!A1" display="INDIVIDUAL LEADER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21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0.7109375" style="0" customWidth="1"/>
    <col min="3" max="4" width="7.57421875" style="0" customWidth="1"/>
    <col min="5" max="5" width="10.421875" style="0" customWidth="1"/>
    <col min="6" max="6" width="9.7109375" style="0" customWidth="1"/>
    <col min="7" max="7" width="8.57421875" style="0" customWidth="1"/>
    <col min="8" max="8" width="7.57421875" style="0" customWidth="1"/>
    <col min="9" max="9" width="9.57421875" style="0" customWidth="1"/>
    <col min="10" max="10" width="16.8515625" style="0" customWidth="1"/>
    <col min="11" max="11" width="7.7109375" style="0" customWidth="1"/>
  </cols>
  <sheetData>
    <row r="1" spans="1:5" ht="20.25">
      <c r="A1" s="14" t="s">
        <v>69</v>
      </c>
      <c r="E1" s="25"/>
    </row>
    <row r="2" spans="1:10" ht="18.75" customHeight="1">
      <c r="A2" s="15" t="s">
        <v>57</v>
      </c>
      <c r="C2" s="1" t="s">
        <v>58</v>
      </c>
      <c r="E2" s="15" t="s">
        <v>59</v>
      </c>
      <c r="G2" s="56"/>
      <c r="J2" s="25"/>
    </row>
    <row r="3" spans="2:8" ht="12.75">
      <c r="B3" t="s">
        <v>61</v>
      </c>
      <c r="C3" s="1">
        <v>1</v>
      </c>
      <c r="E3" s="2" t="s">
        <v>200</v>
      </c>
      <c r="F3" s="2"/>
      <c r="G3" s="2"/>
      <c r="H3" s="23"/>
    </row>
    <row r="4" spans="2:8" ht="12.75">
      <c r="B4" t="s">
        <v>62</v>
      </c>
      <c r="C4" s="1">
        <v>1</v>
      </c>
      <c r="E4" s="2"/>
      <c r="F4" s="24"/>
      <c r="G4" s="24"/>
      <c r="H4" s="23"/>
    </row>
    <row r="5" spans="2:7" ht="24.75" customHeight="1">
      <c r="B5" s="16" t="s">
        <v>81</v>
      </c>
      <c r="C5" s="1">
        <v>3</v>
      </c>
      <c r="E5" s="2"/>
      <c r="F5" s="24"/>
      <c r="G5" s="24"/>
    </row>
    <row r="6" spans="2:7" ht="25.5">
      <c r="B6" s="16" t="s">
        <v>79</v>
      </c>
      <c r="C6" s="1">
        <v>4</v>
      </c>
      <c r="F6" s="56"/>
      <c r="G6" s="56"/>
    </row>
    <row r="7" spans="2:7" ht="12.75">
      <c r="B7" t="s">
        <v>80</v>
      </c>
      <c r="C7" s="1">
        <v>1</v>
      </c>
      <c r="E7" s="2"/>
      <c r="F7" s="61"/>
      <c r="G7" s="61"/>
    </row>
    <row r="8" spans="2:7" ht="25.5">
      <c r="B8" s="16" t="s">
        <v>97</v>
      </c>
      <c r="C8" s="1">
        <v>3</v>
      </c>
      <c r="E8" s="2"/>
      <c r="F8" s="61"/>
      <c r="G8" s="61"/>
    </row>
    <row r="9" spans="2:3" ht="27" customHeight="1">
      <c r="B9" s="62" t="s">
        <v>94</v>
      </c>
      <c r="C9" s="1"/>
    </row>
    <row r="10" spans="2:3" ht="39" customHeight="1" thickBot="1">
      <c r="B10" s="63" t="s">
        <v>95</v>
      </c>
      <c r="C10" s="1"/>
    </row>
    <row r="11" spans="3:10" ht="14.25" thickBot="1" thickTop="1">
      <c r="C11" s="1"/>
      <c r="D11" s="110" t="s">
        <v>473</v>
      </c>
      <c r="E11" s="112"/>
      <c r="F11" s="112"/>
      <c r="G11" s="112"/>
      <c r="H11" s="112"/>
      <c r="I11" s="111"/>
      <c r="J11" s="113"/>
    </row>
    <row r="12" ht="13.5" thickTop="1"/>
    <row r="13" spans="1:2" ht="16.5" thickBot="1">
      <c r="A13" s="6" t="s">
        <v>0</v>
      </c>
      <c r="B13" s="10"/>
    </row>
    <row r="14" spans="1:11" ht="13.5" thickTop="1">
      <c r="A14" s="40"/>
      <c r="B14" s="41" t="s">
        <v>7</v>
      </c>
      <c r="C14" s="41" t="s">
        <v>6</v>
      </c>
      <c r="D14" s="41" t="s">
        <v>12</v>
      </c>
      <c r="E14" s="41" t="s">
        <v>13</v>
      </c>
      <c r="F14" s="41" t="s">
        <v>14</v>
      </c>
      <c r="G14" s="41" t="s">
        <v>182</v>
      </c>
      <c r="H14" s="41" t="s">
        <v>15</v>
      </c>
      <c r="I14" s="42" t="s">
        <v>16</v>
      </c>
      <c r="J14" s="43"/>
      <c r="K14" s="44"/>
    </row>
    <row r="15" spans="1:11" ht="12.75">
      <c r="A15" s="65" t="s">
        <v>5</v>
      </c>
      <c r="B15" s="106" t="s">
        <v>33</v>
      </c>
      <c r="C15" s="105" t="s">
        <v>27</v>
      </c>
      <c r="D15" s="104">
        <v>7</v>
      </c>
      <c r="E15" s="104">
        <v>3</v>
      </c>
      <c r="F15" s="104">
        <v>1</v>
      </c>
      <c r="G15" s="104">
        <v>0</v>
      </c>
      <c r="H15" s="104">
        <v>0</v>
      </c>
      <c r="I15" s="104">
        <f>E15+F15+2*H15+G15</f>
        <v>4</v>
      </c>
      <c r="J15" s="3"/>
      <c r="K15" s="4"/>
    </row>
    <row r="16" spans="1:11" ht="12.75">
      <c r="A16" s="65"/>
      <c r="B16" s="104" t="s">
        <v>82</v>
      </c>
      <c r="C16" s="104" t="s">
        <v>8</v>
      </c>
      <c r="D16" s="104">
        <v>5</v>
      </c>
      <c r="E16" s="104">
        <v>0</v>
      </c>
      <c r="F16" s="104">
        <v>1</v>
      </c>
      <c r="G16" s="104">
        <v>0</v>
      </c>
      <c r="H16" s="104">
        <v>0</v>
      </c>
      <c r="I16" s="104">
        <f aca="true" t="shared" si="0" ref="I16:I28">E16+F16+2*H16+G16</f>
        <v>1</v>
      </c>
      <c r="J16" s="3"/>
      <c r="K16" s="4"/>
    </row>
    <row r="17" spans="1:11" ht="12.75">
      <c r="A17" s="65"/>
      <c r="B17" s="75" t="s">
        <v>83</v>
      </c>
      <c r="C17" s="122" t="s">
        <v>9</v>
      </c>
      <c r="D17" s="57">
        <v>23</v>
      </c>
      <c r="E17" s="57">
        <v>9</v>
      </c>
      <c r="F17" s="57">
        <v>7</v>
      </c>
      <c r="G17" s="57">
        <v>0</v>
      </c>
      <c r="H17" s="57">
        <v>0</v>
      </c>
      <c r="I17" s="57">
        <f t="shared" si="0"/>
        <v>16</v>
      </c>
      <c r="J17" s="3"/>
      <c r="K17" s="4"/>
    </row>
    <row r="18" spans="1:11" ht="12.75">
      <c r="A18" s="65"/>
      <c r="B18" s="104" t="s">
        <v>84</v>
      </c>
      <c r="C18" s="104" t="s">
        <v>87</v>
      </c>
      <c r="D18" s="104">
        <v>6</v>
      </c>
      <c r="E18" s="104">
        <v>1</v>
      </c>
      <c r="F18" s="104">
        <v>1</v>
      </c>
      <c r="G18" s="104">
        <v>0</v>
      </c>
      <c r="H18" s="104">
        <v>0</v>
      </c>
      <c r="I18" s="104">
        <f t="shared" si="0"/>
        <v>2</v>
      </c>
      <c r="J18" s="3"/>
      <c r="K18" s="4"/>
    </row>
    <row r="19" spans="1:11" ht="12.75">
      <c r="A19" s="65"/>
      <c r="B19" s="104" t="s">
        <v>85</v>
      </c>
      <c r="C19" s="104" t="s">
        <v>86</v>
      </c>
      <c r="D19" s="104">
        <v>17</v>
      </c>
      <c r="E19" s="104">
        <v>7</v>
      </c>
      <c r="F19" s="104">
        <v>7</v>
      </c>
      <c r="G19" s="104">
        <v>0</v>
      </c>
      <c r="H19" s="104">
        <v>0</v>
      </c>
      <c r="I19" s="104">
        <f t="shared" si="0"/>
        <v>14</v>
      </c>
      <c r="K19" s="4"/>
    </row>
    <row r="20" spans="1:11" ht="12.75">
      <c r="A20" s="65"/>
      <c r="B20" s="104" t="s">
        <v>297</v>
      </c>
      <c r="C20" s="104" t="s">
        <v>11</v>
      </c>
      <c r="D20" s="104">
        <v>18</v>
      </c>
      <c r="E20" s="104">
        <v>5</v>
      </c>
      <c r="F20" s="104">
        <v>4</v>
      </c>
      <c r="G20" s="104">
        <v>0</v>
      </c>
      <c r="H20" s="104">
        <v>1</v>
      </c>
      <c r="I20" s="104">
        <f t="shared" si="0"/>
        <v>11</v>
      </c>
      <c r="J20" s="11" t="s">
        <v>25</v>
      </c>
      <c r="K20" s="5">
        <f>SUM(I15:I20)</f>
        <v>48</v>
      </c>
    </row>
    <row r="21" spans="1:11" ht="12.75">
      <c r="A21" s="65"/>
      <c r="B21" s="57"/>
      <c r="C21" s="57"/>
      <c r="D21" s="57"/>
      <c r="E21" s="57"/>
      <c r="F21" s="57"/>
      <c r="G21" s="57"/>
      <c r="H21" s="57"/>
      <c r="I21" s="57"/>
      <c r="J21" s="3"/>
      <c r="K21" s="4"/>
    </row>
    <row r="22" spans="1:11" ht="12.75">
      <c r="A22" s="65" t="s">
        <v>17</v>
      </c>
      <c r="B22" s="104" t="s">
        <v>56</v>
      </c>
      <c r="C22" s="105" t="s">
        <v>8</v>
      </c>
      <c r="D22" s="104">
        <v>5</v>
      </c>
      <c r="E22" s="104">
        <v>1</v>
      </c>
      <c r="F22" s="104">
        <v>1</v>
      </c>
      <c r="G22" s="104">
        <v>0</v>
      </c>
      <c r="H22" s="104">
        <v>0</v>
      </c>
      <c r="I22" s="104">
        <f t="shared" si="0"/>
        <v>2</v>
      </c>
      <c r="J22" s="3"/>
      <c r="K22" s="4"/>
    </row>
    <row r="23" spans="1:11" ht="12.75">
      <c r="A23" s="65"/>
      <c r="B23" s="104" t="s">
        <v>37</v>
      </c>
      <c r="C23" s="105" t="s">
        <v>27</v>
      </c>
      <c r="D23" s="104">
        <v>7</v>
      </c>
      <c r="E23" s="104">
        <v>1</v>
      </c>
      <c r="F23" s="104">
        <v>1</v>
      </c>
      <c r="G23" s="104">
        <v>0</v>
      </c>
      <c r="H23" s="104">
        <v>0</v>
      </c>
      <c r="I23" s="104">
        <f t="shared" si="0"/>
        <v>2</v>
      </c>
      <c r="J23" s="3"/>
      <c r="K23" s="4"/>
    </row>
    <row r="24" spans="1:11" ht="12.75">
      <c r="A24" s="65"/>
      <c r="B24" s="104" t="s">
        <v>88</v>
      </c>
      <c r="C24" s="104" t="s">
        <v>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f t="shared" si="0"/>
        <v>0</v>
      </c>
      <c r="K24" s="4"/>
    </row>
    <row r="25" spans="1:11" ht="12.75">
      <c r="A25" s="65"/>
      <c r="B25" s="104" t="s">
        <v>89</v>
      </c>
      <c r="C25" s="104" t="s">
        <v>32</v>
      </c>
      <c r="D25" s="104">
        <v>7</v>
      </c>
      <c r="E25" s="104">
        <v>0</v>
      </c>
      <c r="F25" s="104">
        <v>0</v>
      </c>
      <c r="G25" s="104">
        <v>0</v>
      </c>
      <c r="H25" s="104">
        <v>0</v>
      </c>
      <c r="I25" s="104">
        <f t="shared" si="0"/>
        <v>0</v>
      </c>
      <c r="J25" s="11" t="s">
        <v>26</v>
      </c>
      <c r="K25" s="5">
        <f>SUM(I22:I25)</f>
        <v>4</v>
      </c>
    </row>
    <row r="26" spans="1:11" ht="12.75">
      <c r="A26" s="65"/>
      <c r="B26" s="57"/>
      <c r="C26" s="57"/>
      <c r="D26" s="57"/>
      <c r="E26" s="57"/>
      <c r="F26" s="57"/>
      <c r="G26" s="57"/>
      <c r="H26" s="57"/>
      <c r="I26" s="57"/>
      <c r="J26" s="11"/>
      <c r="K26" s="5"/>
    </row>
    <row r="27" spans="1:11" ht="12.75">
      <c r="A27" s="58" t="s">
        <v>92</v>
      </c>
      <c r="B27" s="104" t="s">
        <v>207</v>
      </c>
      <c r="C27" s="104" t="s">
        <v>27</v>
      </c>
      <c r="D27" s="104">
        <v>7</v>
      </c>
      <c r="E27" s="104">
        <v>0</v>
      </c>
      <c r="F27" s="104">
        <v>2</v>
      </c>
      <c r="G27" s="104">
        <v>0</v>
      </c>
      <c r="H27" s="104">
        <v>0</v>
      </c>
      <c r="I27" s="104">
        <f t="shared" si="0"/>
        <v>2</v>
      </c>
      <c r="J27" s="59"/>
      <c r="K27" s="60"/>
    </row>
    <row r="28" spans="1:11" ht="12.75">
      <c r="A28" s="58"/>
      <c r="B28" s="104" t="s">
        <v>93</v>
      </c>
      <c r="C28" s="104" t="s">
        <v>87</v>
      </c>
      <c r="D28" s="104">
        <v>6</v>
      </c>
      <c r="E28" s="104">
        <v>2</v>
      </c>
      <c r="F28" s="104">
        <v>0</v>
      </c>
      <c r="G28" s="104">
        <v>0</v>
      </c>
      <c r="H28" s="104">
        <v>0</v>
      </c>
      <c r="I28" s="104">
        <f t="shared" si="0"/>
        <v>2</v>
      </c>
      <c r="J28" s="59" t="s">
        <v>96</v>
      </c>
      <c r="K28" s="60">
        <f>SUM(I27:I28)</f>
        <v>4</v>
      </c>
    </row>
    <row r="29" spans="1:11" ht="12.75">
      <c r="A29" s="65"/>
      <c r="B29" s="57"/>
      <c r="C29" s="57"/>
      <c r="D29" s="57"/>
      <c r="E29" s="57"/>
      <c r="F29" s="57"/>
      <c r="G29" s="57"/>
      <c r="H29" s="57"/>
      <c r="I29" s="7"/>
      <c r="J29" s="3"/>
      <c r="K29" s="4"/>
    </row>
    <row r="30" spans="1:11" ht="12.75">
      <c r="A30" s="66"/>
      <c r="B30" s="67"/>
      <c r="C30" s="67"/>
      <c r="D30" s="67" t="s">
        <v>12</v>
      </c>
      <c r="E30" s="67" t="s">
        <v>20</v>
      </c>
      <c r="F30" s="67" t="s">
        <v>21</v>
      </c>
      <c r="G30" s="67" t="s">
        <v>22</v>
      </c>
      <c r="H30" s="67" t="s">
        <v>14</v>
      </c>
      <c r="I30" s="12" t="s">
        <v>16</v>
      </c>
      <c r="J30" s="70"/>
      <c r="K30" s="69"/>
    </row>
    <row r="31" spans="1:11" ht="12.75">
      <c r="A31" s="65" t="s">
        <v>4</v>
      </c>
      <c r="B31" s="104" t="s">
        <v>90</v>
      </c>
      <c r="C31" s="104" t="s">
        <v>87</v>
      </c>
      <c r="D31" s="104">
        <v>6</v>
      </c>
      <c r="E31" s="104">
        <v>2</v>
      </c>
      <c r="F31" s="104">
        <v>4</v>
      </c>
      <c r="G31" s="104">
        <v>1</v>
      </c>
      <c r="H31" s="104">
        <v>0</v>
      </c>
      <c r="I31" s="106">
        <f>E31+2*G31+H31</f>
        <v>4</v>
      </c>
      <c r="J31" s="74"/>
      <c r="K31" s="69"/>
    </row>
    <row r="32" spans="1:11" ht="13.5" thickBot="1">
      <c r="A32" s="68"/>
      <c r="B32" s="108" t="s">
        <v>91</v>
      </c>
      <c r="C32" s="108" t="s">
        <v>27</v>
      </c>
      <c r="D32" s="108">
        <v>1</v>
      </c>
      <c r="E32" s="108">
        <v>0</v>
      </c>
      <c r="F32" s="108">
        <v>0</v>
      </c>
      <c r="G32" s="108">
        <v>0</v>
      </c>
      <c r="H32" s="108">
        <v>0</v>
      </c>
      <c r="I32" s="108">
        <f>E32+2*G32+H32</f>
        <v>0</v>
      </c>
      <c r="J32" s="79" t="s">
        <v>181</v>
      </c>
      <c r="K32" s="5">
        <f>SUM(I31:I32)</f>
        <v>4</v>
      </c>
    </row>
    <row r="33" spans="1:11" ht="13.5" thickTop="1">
      <c r="A33" s="71"/>
      <c r="B33" s="72"/>
      <c r="C33" s="72"/>
      <c r="D33" s="72"/>
      <c r="E33" s="72"/>
      <c r="F33" s="72"/>
      <c r="G33" s="72"/>
      <c r="H33" s="72"/>
      <c r="I33" s="72"/>
      <c r="J33" s="76"/>
      <c r="K33" s="77"/>
    </row>
    <row r="34" spans="1:11" ht="13.5" thickBot="1">
      <c r="A34" s="71"/>
      <c r="B34" s="72"/>
      <c r="C34" s="72"/>
      <c r="D34" s="72"/>
      <c r="E34" s="72"/>
      <c r="F34" s="72"/>
      <c r="G34" s="72"/>
      <c r="H34" s="72"/>
      <c r="I34" s="72"/>
      <c r="J34" s="78" t="s">
        <v>98</v>
      </c>
      <c r="K34" s="73">
        <f>K20+K25+K32</f>
        <v>56</v>
      </c>
    </row>
    <row r="35" spans="1:2" ht="17.25" thickBot="1" thickTop="1">
      <c r="A35" s="6" t="s">
        <v>99</v>
      </c>
      <c r="B35" s="10"/>
    </row>
    <row r="36" spans="1:11" ht="13.5" thickTop="1">
      <c r="A36" s="40"/>
      <c r="B36" s="41" t="s">
        <v>7</v>
      </c>
      <c r="C36" s="41" t="s">
        <v>6</v>
      </c>
      <c r="D36" s="41" t="s">
        <v>12</v>
      </c>
      <c r="E36" s="41" t="s">
        <v>13</v>
      </c>
      <c r="F36" s="41" t="s">
        <v>14</v>
      </c>
      <c r="G36" s="41" t="s">
        <v>182</v>
      </c>
      <c r="H36" s="41" t="s">
        <v>15</v>
      </c>
      <c r="I36" s="42" t="s">
        <v>16</v>
      </c>
      <c r="J36" s="43"/>
      <c r="K36" s="44"/>
    </row>
    <row r="37" spans="1:11" ht="12.75">
      <c r="A37" s="65" t="s">
        <v>5</v>
      </c>
      <c r="B37" s="106" t="s">
        <v>208</v>
      </c>
      <c r="C37" s="118" t="s">
        <v>100</v>
      </c>
      <c r="D37" s="104">
        <v>26</v>
      </c>
      <c r="E37" s="104">
        <v>13</v>
      </c>
      <c r="F37" s="104">
        <v>9</v>
      </c>
      <c r="G37" s="104">
        <v>0</v>
      </c>
      <c r="H37" s="104">
        <v>0</v>
      </c>
      <c r="I37" s="104">
        <f aca="true" t="shared" si="1" ref="I37:I42">E37+F37+2*H37+G37</f>
        <v>22</v>
      </c>
      <c r="J37" s="3"/>
      <c r="K37" s="4"/>
    </row>
    <row r="38" spans="1:11" ht="12.75">
      <c r="A38" s="65"/>
      <c r="B38" s="104" t="s">
        <v>101</v>
      </c>
      <c r="C38" s="104" t="s">
        <v>24</v>
      </c>
      <c r="D38" s="104">
        <v>5</v>
      </c>
      <c r="E38" s="104">
        <v>2</v>
      </c>
      <c r="F38" s="104">
        <v>1</v>
      </c>
      <c r="G38" s="104">
        <v>0</v>
      </c>
      <c r="H38" s="104">
        <v>0</v>
      </c>
      <c r="I38" s="104">
        <f t="shared" si="1"/>
        <v>3</v>
      </c>
      <c r="J38" s="3"/>
      <c r="K38" s="4"/>
    </row>
    <row r="39" spans="1:11" ht="12.75">
      <c r="A39" s="65"/>
      <c r="B39" s="104" t="s">
        <v>209</v>
      </c>
      <c r="C39" s="104" t="s">
        <v>32</v>
      </c>
      <c r="D39" s="104">
        <v>7</v>
      </c>
      <c r="E39" s="104">
        <v>2</v>
      </c>
      <c r="F39" s="104">
        <v>1</v>
      </c>
      <c r="G39" s="104">
        <v>0</v>
      </c>
      <c r="H39" s="104">
        <v>1</v>
      </c>
      <c r="I39" s="104">
        <f t="shared" si="1"/>
        <v>5</v>
      </c>
      <c r="J39" s="3"/>
      <c r="K39" s="4"/>
    </row>
    <row r="40" spans="1:11" ht="12.75">
      <c r="A40" s="65"/>
      <c r="B40" s="104" t="s">
        <v>102</v>
      </c>
      <c r="C40" s="104" t="s">
        <v>32</v>
      </c>
      <c r="D40" s="104">
        <v>7</v>
      </c>
      <c r="E40" s="104">
        <v>1</v>
      </c>
      <c r="F40" s="104">
        <v>0</v>
      </c>
      <c r="G40" s="104">
        <v>0</v>
      </c>
      <c r="H40" s="104">
        <v>0</v>
      </c>
      <c r="I40" s="104">
        <f t="shared" si="1"/>
        <v>1</v>
      </c>
      <c r="J40" s="3"/>
      <c r="K40" s="4"/>
    </row>
    <row r="41" spans="1:11" ht="12.75">
      <c r="A41" s="65"/>
      <c r="B41" s="104" t="s">
        <v>103</v>
      </c>
      <c r="C41" s="104" t="s">
        <v>29</v>
      </c>
      <c r="D41" s="104">
        <v>9</v>
      </c>
      <c r="E41" s="104">
        <v>6</v>
      </c>
      <c r="F41" s="104">
        <v>0</v>
      </c>
      <c r="G41" s="104">
        <v>0</v>
      </c>
      <c r="H41" s="104">
        <v>0</v>
      </c>
      <c r="I41" s="104">
        <f t="shared" si="1"/>
        <v>6</v>
      </c>
      <c r="K41" s="4"/>
    </row>
    <row r="42" spans="1:11" ht="12.75">
      <c r="A42" s="65"/>
      <c r="B42" s="104" t="s">
        <v>104</v>
      </c>
      <c r="C42" s="104" t="s">
        <v>11</v>
      </c>
      <c r="D42" s="104">
        <v>18</v>
      </c>
      <c r="E42" s="104">
        <v>5</v>
      </c>
      <c r="F42" s="104">
        <v>5</v>
      </c>
      <c r="G42" s="104">
        <v>0</v>
      </c>
      <c r="H42" s="104">
        <v>0</v>
      </c>
      <c r="I42" s="104">
        <f t="shared" si="1"/>
        <v>10</v>
      </c>
      <c r="J42" s="11" t="s">
        <v>25</v>
      </c>
      <c r="K42" s="5">
        <f>SUM(I37:I42)</f>
        <v>47</v>
      </c>
    </row>
    <row r="43" spans="1:11" ht="12.75">
      <c r="A43" s="65"/>
      <c r="B43" s="57"/>
      <c r="C43" s="57"/>
      <c r="D43" s="57"/>
      <c r="E43" s="57"/>
      <c r="F43" s="57"/>
      <c r="G43" s="57"/>
      <c r="H43" s="57"/>
      <c r="I43" s="57"/>
      <c r="J43" s="3"/>
      <c r="K43" s="4"/>
    </row>
    <row r="44" spans="1:11" ht="12.75">
      <c r="A44" s="65" t="s">
        <v>17</v>
      </c>
      <c r="B44" s="104" t="s">
        <v>42</v>
      </c>
      <c r="C44" s="105" t="s">
        <v>19</v>
      </c>
      <c r="D44" s="104">
        <v>9</v>
      </c>
      <c r="E44" s="104">
        <v>0</v>
      </c>
      <c r="F44" s="104">
        <v>5</v>
      </c>
      <c r="G44" s="104">
        <v>0</v>
      </c>
      <c r="H44" s="104">
        <v>0</v>
      </c>
      <c r="I44" s="104">
        <f>E44+F44+2*H44+G44</f>
        <v>5</v>
      </c>
      <c r="J44" s="3"/>
      <c r="K44" s="4"/>
    </row>
    <row r="45" spans="1:11" ht="12.75">
      <c r="A45" s="65"/>
      <c r="B45" s="104" t="s">
        <v>105</v>
      </c>
      <c r="C45" s="105" t="s">
        <v>29</v>
      </c>
      <c r="D45" s="104">
        <v>13</v>
      </c>
      <c r="E45" s="104">
        <v>0</v>
      </c>
      <c r="F45" s="104">
        <v>8</v>
      </c>
      <c r="G45" s="104">
        <v>0</v>
      </c>
      <c r="H45" s="104">
        <v>0</v>
      </c>
      <c r="I45" s="104">
        <f>E45+F45+2*H45+G45</f>
        <v>8</v>
      </c>
      <c r="J45" s="3"/>
      <c r="K45" s="4"/>
    </row>
    <row r="46" spans="1:11" ht="12.75">
      <c r="A46" s="65"/>
      <c r="B46" s="104" t="s">
        <v>106</v>
      </c>
      <c r="C46" s="104" t="s">
        <v>23</v>
      </c>
      <c r="D46" s="104">
        <v>8</v>
      </c>
      <c r="E46" s="104">
        <v>0</v>
      </c>
      <c r="F46" s="104">
        <v>1</v>
      </c>
      <c r="G46" s="104">
        <v>0</v>
      </c>
      <c r="H46" s="104">
        <v>0</v>
      </c>
      <c r="I46" s="104">
        <f>E46+F46+2*H46+G46</f>
        <v>1</v>
      </c>
      <c r="K46" s="4"/>
    </row>
    <row r="47" spans="1:11" ht="12.75">
      <c r="A47" s="65"/>
      <c r="B47" s="104" t="s">
        <v>107</v>
      </c>
      <c r="C47" s="104" t="s">
        <v>18</v>
      </c>
      <c r="D47" s="104">
        <v>7</v>
      </c>
      <c r="E47" s="104">
        <v>1</v>
      </c>
      <c r="F47" s="104">
        <v>4</v>
      </c>
      <c r="G47" s="104">
        <v>0</v>
      </c>
      <c r="H47" s="104">
        <v>0</v>
      </c>
      <c r="I47" s="104">
        <f>E47+F47+2*H47+G47</f>
        <v>5</v>
      </c>
      <c r="J47" s="11" t="s">
        <v>26</v>
      </c>
      <c r="K47" s="5">
        <f>SUM(I44:I47)</f>
        <v>19</v>
      </c>
    </row>
    <row r="48" spans="1:11" ht="12.75">
      <c r="A48" s="65"/>
      <c r="B48" s="57"/>
      <c r="C48" s="57"/>
      <c r="D48" s="57"/>
      <c r="E48" s="57"/>
      <c r="F48" s="57"/>
      <c r="G48" s="57"/>
      <c r="H48" s="57"/>
      <c r="I48" s="57"/>
      <c r="J48" s="11"/>
      <c r="K48" s="5"/>
    </row>
    <row r="49" spans="1:11" ht="12.75">
      <c r="A49" s="58" t="s">
        <v>92</v>
      </c>
      <c r="B49" s="104" t="s">
        <v>108</v>
      </c>
      <c r="C49" s="104" t="s">
        <v>10</v>
      </c>
      <c r="D49" s="104">
        <v>5</v>
      </c>
      <c r="E49" s="104">
        <v>0</v>
      </c>
      <c r="F49" s="104">
        <v>2</v>
      </c>
      <c r="G49" s="104">
        <v>0</v>
      </c>
      <c r="H49" s="104">
        <v>0</v>
      </c>
      <c r="I49" s="104">
        <f>E49+F49+2*H49+G49</f>
        <v>2</v>
      </c>
      <c r="J49" s="59"/>
      <c r="K49" s="60"/>
    </row>
    <row r="50" spans="1:11" ht="12.75">
      <c r="A50" s="58"/>
      <c r="B50" s="104" t="s">
        <v>109</v>
      </c>
      <c r="C50" s="104" t="s">
        <v>110</v>
      </c>
      <c r="D50" s="104">
        <v>5</v>
      </c>
      <c r="E50" s="104">
        <v>0</v>
      </c>
      <c r="F50" s="104">
        <v>0</v>
      </c>
      <c r="G50" s="104">
        <v>0</v>
      </c>
      <c r="H50" s="104">
        <v>0</v>
      </c>
      <c r="I50" s="104">
        <f>E50+F50+2*H50+G50</f>
        <v>0</v>
      </c>
      <c r="J50" s="59" t="s">
        <v>96</v>
      </c>
      <c r="K50" s="60">
        <f>SUM(I49:I50)</f>
        <v>2</v>
      </c>
    </row>
    <row r="51" spans="1:11" ht="12.75">
      <c r="A51" s="65"/>
      <c r="B51" s="57"/>
      <c r="C51" s="57"/>
      <c r="D51" s="57"/>
      <c r="E51" s="57"/>
      <c r="F51" s="57"/>
      <c r="G51" s="57"/>
      <c r="H51" s="57"/>
      <c r="I51" s="7"/>
      <c r="J51" s="3"/>
      <c r="K51" s="4"/>
    </row>
    <row r="52" spans="1:11" ht="12.75">
      <c r="A52" s="66"/>
      <c r="B52" s="67"/>
      <c r="C52" s="67"/>
      <c r="D52" s="67" t="s">
        <v>12</v>
      </c>
      <c r="E52" s="67" t="s">
        <v>20</v>
      </c>
      <c r="F52" s="67" t="s">
        <v>21</v>
      </c>
      <c r="G52" s="67" t="s">
        <v>22</v>
      </c>
      <c r="H52" s="67" t="s">
        <v>14</v>
      </c>
      <c r="I52" s="12" t="s">
        <v>16</v>
      </c>
      <c r="J52" s="70"/>
      <c r="K52" s="69"/>
    </row>
    <row r="53" spans="1:11" ht="12.75">
      <c r="A53" s="65" t="s">
        <v>4</v>
      </c>
      <c r="B53" s="106" t="s">
        <v>38</v>
      </c>
      <c r="C53" s="107" t="s">
        <v>27</v>
      </c>
      <c r="D53" s="104">
        <v>7</v>
      </c>
      <c r="E53" s="104">
        <v>3</v>
      </c>
      <c r="F53" s="104">
        <v>4</v>
      </c>
      <c r="G53" s="104">
        <v>0</v>
      </c>
      <c r="H53" s="104">
        <v>0</v>
      </c>
      <c r="I53" s="106">
        <f>E53+2*G53+H53</f>
        <v>3</v>
      </c>
      <c r="J53" s="74"/>
      <c r="K53" s="69"/>
    </row>
    <row r="54" spans="1:11" ht="13.5" thickBot="1">
      <c r="A54" s="68"/>
      <c r="B54" s="108" t="s">
        <v>51</v>
      </c>
      <c r="C54" s="109" t="s">
        <v>29</v>
      </c>
      <c r="D54" s="108">
        <v>13</v>
      </c>
      <c r="E54" s="108">
        <v>6</v>
      </c>
      <c r="F54" s="108">
        <v>7</v>
      </c>
      <c r="G54" s="108">
        <v>3</v>
      </c>
      <c r="H54" s="108">
        <v>0</v>
      </c>
      <c r="I54" s="108">
        <f>E54+2*G54+H54</f>
        <v>12</v>
      </c>
      <c r="J54" s="79" t="s">
        <v>181</v>
      </c>
      <c r="K54" s="5">
        <f>SUM(I53:I54)</f>
        <v>15</v>
      </c>
    </row>
    <row r="55" spans="1:11" ht="13.5" thickTop="1">
      <c r="A55" s="71"/>
      <c r="B55" s="80"/>
      <c r="C55" s="80"/>
      <c r="D55" s="72"/>
      <c r="E55" s="72"/>
      <c r="F55" s="72"/>
      <c r="G55" s="72"/>
      <c r="H55" s="72"/>
      <c r="I55" s="72"/>
      <c r="J55" s="76"/>
      <c r="K55" s="77"/>
    </row>
    <row r="56" spans="1:11" ht="13.5" thickBot="1">
      <c r="A56" s="71"/>
      <c r="B56" s="80"/>
      <c r="C56" s="80"/>
      <c r="D56" s="72"/>
      <c r="E56" s="72"/>
      <c r="F56" s="72"/>
      <c r="G56" s="72"/>
      <c r="H56" s="72"/>
      <c r="I56" s="72"/>
      <c r="J56" s="78" t="s">
        <v>98</v>
      </c>
      <c r="K56" s="73">
        <f>K42+K47+K54</f>
        <v>81</v>
      </c>
    </row>
    <row r="57" spans="1:2" ht="17.25" thickBot="1" thickTop="1">
      <c r="A57" s="6" t="s">
        <v>111</v>
      </c>
      <c r="B57" s="10"/>
    </row>
    <row r="58" spans="1:11" ht="13.5" thickTop="1">
      <c r="A58" s="40"/>
      <c r="B58" s="41" t="s">
        <v>7</v>
      </c>
      <c r="C58" s="41" t="s">
        <v>6</v>
      </c>
      <c r="D58" s="41" t="s">
        <v>12</v>
      </c>
      <c r="E58" s="41" t="s">
        <v>13</v>
      </c>
      <c r="F58" s="41" t="s">
        <v>14</v>
      </c>
      <c r="G58" s="41" t="s">
        <v>182</v>
      </c>
      <c r="H58" s="41" t="s">
        <v>15</v>
      </c>
      <c r="I58" s="42" t="s">
        <v>16</v>
      </c>
      <c r="J58" s="43"/>
      <c r="K58" s="44"/>
    </row>
    <row r="59" spans="1:11" ht="12.75">
      <c r="A59" s="65" t="s">
        <v>5</v>
      </c>
      <c r="B59" s="106" t="s">
        <v>113</v>
      </c>
      <c r="C59" s="118" t="s">
        <v>114</v>
      </c>
      <c r="D59" s="104">
        <v>11</v>
      </c>
      <c r="E59" s="104">
        <v>1</v>
      </c>
      <c r="F59" s="104">
        <v>2</v>
      </c>
      <c r="G59" s="104">
        <v>0</v>
      </c>
      <c r="H59" s="104">
        <v>0</v>
      </c>
      <c r="I59" s="104">
        <f aca="true" t="shared" si="2" ref="I59:I64">E59+F59+2*H59+G59</f>
        <v>3</v>
      </c>
      <c r="J59" s="3"/>
      <c r="K59" s="4"/>
    </row>
    <row r="60" spans="1:11" ht="12.75">
      <c r="A60" s="65"/>
      <c r="B60" s="104" t="s">
        <v>115</v>
      </c>
      <c r="C60" s="104" t="s">
        <v>11</v>
      </c>
      <c r="D60" s="104">
        <v>18</v>
      </c>
      <c r="E60" s="104">
        <v>4</v>
      </c>
      <c r="F60" s="104">
        <v>2</v>
      </c>
      <c r="G60" s="104">
        <v>0</v>
      </c>
      <c r="H60" s="104">
        <v>0</v>
      </c>
      <c r="I60" s="104">
        <f t="shared" si="2"/>
        <v>6</v>
      </c>
      <c r="J60" s="3"/>
      <c r="K60" s="4"/>
    </row>
    <row r="61" spans="1:11" ht="12.75">
      <c r="A61" s="65"/>
      <c r="B61" s="104" t="s">
        <v>116</v>
      </c>
      <c r="C61" s="104" t="s">
        <v>114</v>
      </c>
      <c r="D61" s="104">
        <v>11</v>
      </c>
      <c r="E61" s="104">
        <v>3</v>
      </c>
      <c r="F61" s="104">
        <v>8</v>
      </c>
      <c r="G61" s="104">
        <v>0</v>
      </c>
      <c r="H61" s="104">
        <v>0</v>
      </c>
      <c r="I61" s="104">
        <f t="shared" si="2"/>
        <v>11</v>
      </c>
      <c r="J61" s="3"/>
      <c r="K61" s="4"/>
    </row>
    <row r="62" spans="1:11" ht="12.75">
      <c r="A62" s="65"/>
      <c r="B62" s="104" t="s">
        <v>117</v>
      </c>
      <c r="C62" s="104" t="s">
        <v>86</v>
      </c>
      <c r="D62" s="104">
        <v>17</v>
      </c>
      <c r="E62" s="104">
        <v>8</v>
      </c>
      <c r="F62" s="104">
        <v>4</v>
      </c>
      <c r="G62" s="104">
        <v>2</v>
      </c>
      <c r="H62" s="104">
        <v>0</v>
      </c>
      <c r="I62" s="104">
        <f t="shared" si="2"/>
        <v>14</v>
      </c>
      <c r="J62" s="3"/>
      <c r="K62" s="4"/>
    </row>
    <row r="63" spans="1:11" ht="12.75">
      <c r="A63" s="65"/>
      <c r="B63" s="104" t="s">
        <v>45</v>
      </c>
      <c r="C63" s="104" t="s">
        <v>27</v>
      </c>
      <c r="D63" s="104">
        <v>7</v>
      </c>
      <c r="E63" s="104">
        <v>1</v>
      </c>
      <c r="F63" s="104">
        <v>2</v>
      </c>
      <c r="G63" s="104">
        <v>0</v>
      </c>
      <c r="H63" s="104">
        <v>0</v>
      </c>
      <c r="I63" s="104">
        <f t="shared" si="2"/>
        <v>3</v>
      </c>
      <c r="K63" s="4"/>
    </row>
    <row r="64" spans="1:11" ht="12.75">
      <c r="A64" s="65"/>
      <c r="B64" s="104" t="s">
        <v>41</v>
      </c>
      <c r="C64" s="104" t="s">
        <v>11</v>
      </c>
      <c r="D64" s="104">
        <v>18</v>
      </c>
      <c r="E64" s="104">
        <v>2</v>
      </c>
      <c r="F64" s="104">
        <v>2</v>
      </c>
      <c r="G64" s="104">
        <v>0</v>
      </c>
      <c r="H64" s="104">
        <v>0</v>
      </c>
      <c r="I64" s="104">
        <f t="shared" si="2"/>
        <v>4</v>
      </c>
      <c r="J64" s="11" t="s">
        <v>25</v>
      </c>
      <c r="K64" s="5">
        <f>SUM(I59:I64)</f>
        <v>41</v>
      </c>
    </row>
    <row r="65" spans="1:11" ht="12.75">
      <c r="A65" s="65"/>
      <c r="B65" s="57"/>
      <c r="C65" s="57"/>
      <c r="D65" s="57"/>
      <c r="E65" s="57"/>
      <c r="F65" s="57"/>
      <c r="G65" s="57"/>
      <c r="H65" s="57"/>
      <c r="I65" s="57"/>
      <c r="J65" s="3"/>
      <c r="K65" s="4"/>
    </row>
    <row r="66" spans="1:11" ht="12.75">
      <c r="A66" s="65" t="s">
        <v>17</v>
      </c>
      <c r="B66" s="75" t="s">
        <v>49</v>
      </c>
      <c r="C66" s="123" t="s">
        <v>9</v>
      </c>
      <c r="D66" s="57">
        <v>23</v>
      </c>
      <c r="E66" s="57">
        <v>2</v>
      </c>
      <c r="F66" s="57">
        <v>8</v>
      </c>
      <c r="G66" s="57">
        <v>0</v>
      </c>
      <c r="H66" s="57">
        <v>0</v>
      </c>
      <c r="I66" s="57">
        <f>E66+F66+2*H66+G66</f>
        <v>10</v>
      </c>
      <c r="J66" s="3"/>
      <c r="K66" s="4"/>
    </row>
    <row r="67" spans="1:11" ht="12.75">
      <c r="A67" s="65"/>
      <c r="B67" s="104" t="s">
        <v>118</v>
      </c>
      <c r="C67" s="105" t="s">
        <v>32</v>
      </c>
      <c r="D67" s="104">
        <v>7</v>
      </c>
      <c r="E67" s="104">
        <v>0</v>
      </c>
      <c r="F67" s="104">
        <v>2</v>
      </c>
      <c r="G67" s="104">
        <v>0</v>
      </c>
      <c r="H67" s="104">
        <v>0</v>
      </c>
      <c r="I67" s="104">
        <f>E67+F67+2*H67+G67</f>
        <v>2</v>
      </c>
      <c r="J67" s="3"/>
      <c r="K67" s="4"/>
    </row>
    <row r="68" spans="1:11" ht="12.75">
      <c r="A68" s="65"/>
      <c r="B68" s="104" t="s">
        <v>119</v>
      </c>
      <c r="C68" s="104" t="s">
        <v>86</v>
      </c>
      <c r="D68" s="104">
        <v>17</v>
      </c>
      <c r="E68" s="104">
        <v>1</v>
      </c>
      <c r="F68" s="104">
        <v>5</v>
      </c>
      <c r="G68" s="104">
        <v>0</v>
      </c>
      <c r="H68" s="104">
        <v>0</v>
      </c>
      <c r="I68" s="104">
        <f>E68+F68+2*H68+G68</f>
        <v>6</v>
      </c>
      <c r="K68" s="4"/>
    </row>
    <row r="69" spans="1:11" ht="12.75">
      <c r="A69" s="65"/>
      <c r="B69" s="104" t="s">
        <v>43</v>
      </c>
      <c r="C69" s="104" t="s">
        <v>11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f>E69+F69+2*H69+G69</f>
        <v>0</v>
      </c>
      <c r="J69" s="11" t="s">
        <v>26</v>
      </c>
      <c r="K69" s="5">
        <f>SUM(I66:I69)</f>
        <v>18</v>
      </c>
    </row>
    <row r="70" spans="1:11" ht="12.75">
      <c r="A70" s="65"/>
      <c r="B70" s="57"/>
      <c r="C70" s="57"/>
      <c r="D70" s="57"/>
      <c r="E70" s="57"/>
      <c r="F70" s="57"/>
      <c r="G70" s="57"/>
      <c r="H70" s="57"/>
      <c r="I70" s="57"/>
      <c r="J70" s="11"/>
      <c r="K70" s="5"/>
    </row>
    <row r="71" spans="1:11" ht="12.75">
      <c r="A71" s="58" t="s">
        <v>92</v>
      </c>
      <c r="B71" s="104" t="s">
        <v>120</v>
      </c>
      <c r="C71" s="104" t="s">
        <v>110</v>
      </c>
      <c r="D71" s="104">
        <v>5</v>
      </c>
      <c r="E71" s="104">
        <v>0</v>
      </c>
      <c r="F71" s="104">
        <v>0</v>
      </c>
      <c r="G71" s="104">
        <v>0</v>
      </c>
      <c r="H71" s="104">
        <v>0</v>
      </c>
      <c r="I71" s="104">
        <f>E71+F71+2*H71+G71</f>
        <v>0</v>
      </c>
      <c r="J71" s="59"/>
      <c r="K71" s="60"/>
    </row>
    <row r="72" spans="1:11" ht="12.75">
      <c r="A72" s="58"/>
      <c r="B72" s="104" t="s">
        <v>34</v>
      </c>
      <c r="C72" s="104" t="s">
        <v>8</v>
      </c>
      <c r="D72" s="104">
        <v>5</v>
      </c>
      <c r="E72" s="104">
        <v>0</v>
      </c>
      <c r="F72" s="104">
        <v>0</v>
      </c>
      <c r="G72" s="104">
        <v>0</v>
      </c>
      <c r="H72" s="104">
        <v>0</v>
      </c>
      <c r="I72" s="104">
        <f>E72+F72+2*H72+G72</f>
        <v>0</v>
      </c>
      <c r="J72" s="59" t="s">
        <v>96</v>
      </c>
      <c r="K72" s="60">
        <f>SUM(I71:I72)</f>
        <v>0</v>
      </c>
    </row>
    <row r="73" spans="1:11" ht="12.75">
      <c r="A73" s="65"/>
      <c r="B73" s="57"/>
      <c r="C73" s="57"/>
      <c r="D73" s="57"/>
      <c r="E73" s="57"/>
      <c r="F73" s="57"/>
      <c r="G73" s="57"/>
      <c r="H73" s="57"/>
      <c r="I73" s="7"/>
      <c r="J73" s="3"/>
      <c r="K73" s="4"/>
    </row>
    <row r="74" spans="1:11" ht="12.75">
      <c r="A74" s="66"/>
      <c r="B74" s="67"/>
      <c r="C74" s="67"/>
      <c r="D74" s="67" t="s">
        <v>12</v>
      </c>
      <c r="E74" s="67" t="s">
        <v>20</v>
      </c>
      <c r="F74" s="67" t="s">
        <v>21</v>
      </c>
      <c r="G74" s="67" t="s">
        <v>22</v>
      </c>
      <c r="H74" s="67" t="s">
        <v>14</v>
      </c>
      <c r="I74" s="12" t="s">
        <v>16</v>
      </c>
      <c r="J74" s="70"/>
      <c r="K74" s="69"/>
    </row>
    <row r="75" spans="1:11" ht="12.75">
      <c r="A75" s="65" t="s">
        <v>4</v>
      </c>
      <c r="B75" s="106" t="s">
        <v>112</v>
      </c>
      <c r="C75" s="107" t="s">
        <v>86</v>
      </c>
      <c r="D75" s="104">
        <v>17</v>
      </c>
      <c r="E75" s="104">
        <v>10</v>
      </c>
      <c r="F75" s="104">
        <v>7</v>
      </c>
      <c r="G75" s="104">
        <v>3</v>
      </c>
      <c r="H75" s="104">
        <v>0</v>
      </c>
      <c r="I75" s="106">
        <f>E75+2*G75+H75</f>
        <v>16</v>
      </c>
      <c r="J75" s="74"/>
      <c r="K75" s="69"/>
    </row>
    <row r="76" spans="1:11" ht="13.5" thickBot="1">
      <c r="A76" s="68"/>
      <c r="B76" s="108" t="s">
        <v>352</v>
      </c>
      <c r="C76" s="109" t="s">
        <v>19</v>
      </c>
      <c r="D76" s="108">
        <v>11</v>
      </c>
      <c r="E76" s="108">
        <v>6</v>
      </c>
      <c r="F76" s="108">
        <v>5</v>
      </c>
      <c r="G76" s="108">
        <v>1</v>
      </c>
      <c r="H76" s="108">
        <v>0</v>
      </c>
      <c r="I76" s="108">
        <f>E76+2*G76+H76</f>
        <v>8</v>
      </c>
      <c r="J76" s="79" t="s">
        <v>181</v>
      </c>
      <c r="K76" s="5">
        <f>SUM(I75:I76)</f>
        <v>24</v>
      </c>
    </row>
    <row r="77" spans="1:11" ht="13.5" thickTop="1">
      <c r="A77" s="71"/>
      <c r="B77" s="72"/>
      <c r="C77" s="72"/>
      <c r="D77" s="72"/>
      <c r="E77" s="72"/>
      <c r="F77" s="72"/>
      <c r="G77" s="72"/>
      <c r="H77" s="72"/>
      <c r="I77" s="72"/>
      <c r="J77" s="76"/>
      <c r="K77" s="77"/>
    </row>
    <row r="78" spans="1:11" ht="13.5" thickBot="1">
      <c r="A78" s="71"/>
      <c r="B78" s="72"/>
      <c r="C78" s="72"/>
      <c r="D78" s="72"/>
      <c r="E78" s="72"/>
      <c r="F78" s="72"/>
      <c r="G78" s="72"/>
      <c r="H78" s="72"/>
      <c r="I78" s="72"/>
      <c r="J78" s="78" t="s">
        <v>98</v>
      </c>
      <c r="K78" s="73">
        <f>K64+K69+K76</f>
        <v>83</v>
      </c>
    </row>
    <row r="79" spans="1:2" ht="17.25" thickBot="1" thickTop="1">
      <c r="A79" s="6" t="s">
        <v>2</v>
      </c>
      <c r="B79" s="10"/>
    </row>
    <row r="80" spans="1:11" ht="13.5" thickTop="1">
      <c r="A80" s="40"/>
      <c r="B80" s="41" t="s">
        <v>7</v>
      </c>
      <c r="C80" s="41" t="s">
        <v>6</v>
      </c>
      <c r="D80" s="41" t="s">
        <v>12</v>
      </c>
      <c r="E80" s="41" t="s">
        <v>13</v>
      </c>
      <c r="F80" s="41" t="s">
        <v>14</v>
      </c>
      <c r="G80" s="41" t="s">
        <v>182</v>
      </c>
      <c r="H80" s="41" t="s">
        <v>15</v>
      </c>
      <c r="I80" s="42" t="s">
        <v>16</v>
      </c>
      <c r="J80" s="43"/>
      <c r="K80" s="44"/>
    </row>
    <row r="81" spans="1:11" ht="12.75">
      <c r="A81" s="65" t="s">
        <v>5</v>
      </c>
      <c r="B81" s="106" t="s">
        <v>124</v>
      </c>
      <c r="C81" s="118" t="s">
        <v>23</v>
      </c>
      <c r="D81" s="104">
        <v>12</v>
      </c>
      <c r="E81" s="104">
        <v>4</v>
      </c>
      <c r="F81" s="104">
        <v>5</v>
      </c>
      <c r="G81" s="104">
        <v>0</v>
      </c>
      <c r="H81" s="104">
        <v>0</v>
      </c>
      <c r="I81" s="104">
        <f aca="true" t="shared" si="3" ref="I81:I86">E81+F81+2*H81+G81</f>
        <v>9</v>
      </c>
      <c r="J81" s="3"/>
      <c r="K81" s="4"/>
    </row>
    <row r="82" spans="1:11" ht="12.75">
      <c r="A82" s="65"/>
      <c r="B82" s="104" t="s">
        <v>125</v>
      </c>
      <c r="C82" s="104" t="s">
        <v>27</v>
      </c>
      <c r="D82" s="104">
        <v>7</v>
      </c>
      <c r="E82" s="104">
        <v>0</v>
      </c>
      <c r="F82" s="104">
        <v>3</v>
      </c>
      <c r="G82" s="104">
        <v>0</v>
      </c>
      <c r="H82" s="104">
        <v>0</v>
      </c>
      <c r="I82" s="104">
        <f t="shared" si="3"/>
        <v>3</v>
      </c>
      <c r="J82" s="3"/>
      <c r="K82" s="4"/>
    </row>
    <row r="83" spans="1:11" ht="12.75">
      <c r="A83" s="65"/>
      <c r="B83" s="104" t="s">
        <v>126</v>
      </c>
      <c r="C83" s="104" t="s">
        <v>32</v>
      </c>
      <c r="D83" s="104">
        <v>7</v>
      </c>
      <c r="E83" s="104">
        <v>2</v>
      </c>
      <c r="F83" s="104">
        <v>0</v>
      </c>
      <c r="G83" s="104">
        <v>0</v>
      </c>
      <c r="H83" s="104">
        <v>0</v>
      </c>
      <c r="I83" s="104">
        <f t="shared" si="3"/>
        <v>2</v>
      </c>
      <c r="J83" s="3"/>
      <c r="K83" s="4"/>
    </row>
    <row r="84" spans="1:11" ht="12.75">
      <c r="A84" s="65"/>
      <c r="B84" s="104" t="s">
        <v>210</v>
      </c>
      <c r="C84" s="104" t="s">
        <v>23</v>
      </c>
      <c r="D84" s="104">
        <v>12</v>
      </c>
      <c r="E84" s="104">
        <v>2</v>
      </c>
      <c r="F84" s="104">
        <v>2</v>
      </c>
      <c r="G84" s="104">
        <v>0</v>
      </c>
      <c r="H84" s="104">
        <v>0</v>
      </c>
      <c r="I84" s="104">
        <f t="shared" si="3"/>
        <v>4</v>
      </c>
      <c r="J84" s="3"/>
      <c r="K84" s="4"/>
    </row>
    <row r="85" spans="1:11" ht="12.75">
      <c r="A85" s="65"/>
      <c r="B85" s="104" t="s">
        <v>127</v>
      </c>
      <c r="C85" s="104" t="s">
        <v>86</v>
      </c>
      <c r="D85" s="104">
        <v>16</v>
      </c>
      <c r="E85" s="104">
        <v>0</v>
      </c>
      <c r="F85" s="104">
        <v>3</v>
      </c>
      <c r="G85" s="104">
        <v>0</v>
      </c>
      <c r="H85" s="104">
        <v>0</v>
      </c>
      <c r="I85" s="104">
        <f t="shared" si="3"/>
        <v>3</v>
      </c>
      <c r="K85" s="4"/>
    </row>
    <row r="86" spans="1:11" ht="12.75">
      <c r="A86" s="65"/>
      <c r="B86" s="104" t="s">
        <v>128</v>
      </c>
      <c r="C86" s="104" t="s">
        <v>10</v>
      </c>
      <c r="D86" s="104">
        <v>5</v>
      </c>
      <c r="E86" s="104">
        <v>0</v>
      </c>
      <c r="F86" s="104">
        <v>6</v>
      </c>
      <c r="G86" s="104">
        <v>0</v>
      </c>
      <c r="H86" s="104">
        <v>0</v>
      </c>
      <c r="I86" s="104">
        <f t="shared" si="3"/>
        <v>6</v>
      </c>
      <c r="J86" s="11" t="s">
        <v>25</v>
      </c>
      <c r="K86" s="5">
        <f>SUM(I81:I86)</f>
        <v>27</v>
      </c>
    </row>
    <row r="87" spans="1:11" ht="12.75">
      <c r="A87" s="65"/>
      <c r="B87" s="57"/>
      <c r="C87" s="57"/>
      <c r="D87" s="57"/>
      <c r="E87" s="57"/>
      <c r="F87" s="57"/>
      <c r="G87" s="57"/>
      <c r="H87" s="57"/>
      <c r="I87" s="57"/>
      <c r="J87" s="3"/>
      <c r="K87" s="4"/>
    </row>
    <row r="88" spans="1:11" ht="12.75">
      <c r="A88" s="65" t="s">
        <v>17</v>
      </c>
      <c r="B88" s="104" t="s">
        <v>489</v>
      </c>
      <c r="C88" s="104" t="s">
        <v>11</v>
      </c>
      <c r="D88" s="104">
        <v>15</v>
      </c>
      <c r="E88" s="104">
        <v>0</v>
      </c>
      <c r="F88" s="104">
        <v>3</v>
      </c>
      <c r="G88" s="104">
        <v>0</v>
      </c>
      <c r="H88" s="104">
        <v>0</v>
      </c>
      <c r="I88" s="104">
        <f>E88+F88+2*H88+G88</f>
        <v>3</v>
      </c>
      <c r="J88" s="3"/>
      <c r="K88" s="4"/>
    </row>
    <row r="89" spans="1:11" ht="12.75">
      <c r="A89" s="65"/>
      <c r="B89" s="75" t="s">
        <v>129</v>
      </c>
      <c r="C89" s="123" t="s">
        <v>9</v>
      </c>
      <c r="D89" s="57">
        <v>22</v>
      </c>
      <c r="E89" s="57">
        <v>0</v>
      </c>
      <c r="F89" s="57">
        <v>4</v>
      </c>
      <c r="G89" s="57">
        <v>0</v>
      </c>
      <c r="H89" s="57">
        <v>0</v>
      </c>
      <c r="I89" s="57">
        <f>E89+F89+2*H89+G89</f>
        <v>4</v>
      </c>
      <c r="J89" s="3"/>
      <c r="K89" s="4"/>
    </row>
    <row r="90" spans="1:11" ht="12.75">
      <c r="A90" s="65"/>
      <c r="B90" s="104" t="s">
        <v>130</v>
      </c>
      <c r="C90" s="104" t="s">
        <v>23</v>
      </c>
      <c r="D90" s="104">
        <v>4</v>
      </c>
      <c r="E90" s="104">
        <v>0</v>
      </c>
      <c r="F90" s="104">
        <v>0</v>
      </c>
      <c r="G90" s="104">
        <v>0</v>
      </c>
      <c r="H90" s="104">
        <v>0</v>
      </c>
      <c r="I90" s="104">
        <f>E90+F90+2*H90+G90</f>
        <v>0</v>
      </c>
      <c r="K90" s="4"/>
    </row>
    <row r="91" spans="1:11" ht="12.75">
      <c r="A91" s="65"/>
      <c r="B91" s="104" t="s">
        <v>131</v>
      </c>
      <c r="C91" s="104" t="s">
        <v>86</v>
      </c>
      <c r="D91" s="104">
        <v>16</v>
      </c>
      <c r="E91" s="104">
        <v>0</v>
      </c>
      <c r="F91" s="104">
        <v>3</v>
      </c>
      <c r="G91" s="104">
        <v>0</v>
      </c>
      <c r="H91" s="104">
        <v>0</v>
      </c>
      <c r="I91" s="104">
        <f>E91+F91+2*H91+G91</f>
        <v>3</v>
      </c>
      <c r="J91" s="11" t="s">
        <v>26</v>
      </c>
      <c r="K91" s="5">
        <f>SUM(I88:I91)</f>
        <v>10</v>
      </c>
    </row>
    <row r="92" spans="1:11" ht="12.75">
      <c r="A92" s="65"/>
      <c r="B92" s="57"/>
      <c r="C92" s="57"/>
      <c r="D92" s="57"/>
      <c r="E92" s="57"/>
      <c r="F92" s="57"/>
      <c r="G92" s="57"/>
      <c r="H92" s="57"/>
      <c r="I92" s="57"/>
      <c r="J92" s="11"/>
      <c r="K92" s="5"/>
    </row>
    <row r="93" spans="1:11" ht="12.75">
      <c r="A93" s="58" t="s">
        <v>92</v>
      </c>
      <c r="B93" s="104" t="s">
        <v>36</v>
      </c>
      <c r="C93" s="105" t="s">
        <v>27</v>
      </c>
      <c r="D93" s="104">
        <v>7</v>
      </c>
      <c r="E93" s="104">
        <v>1</v>
      </c>
      <c r="F93" s="104">
        <v>0</v>
      </c>
      <c r="G93" s="104">
        <v>0</v>
      </c>
      <c r="H93" s="104">
        <v>0</v>
      </c>
      <c r="I93" s="104">
        <f>E93+F93+2*H93+G93</f>
        <v>1</v>
      </c>
      <c r="J93" s="59"/>
      <c r="K93" s="60"/>
    </row>
    <row r="94" spans="1:11" ht="12.75">
      <c r="A94" s="58"/>
      <c r="B94" s="104" t="s">
        <v>123</v>
      </c>
      <c r="C94" s="104" t="s">
        <v>8</v>
      </c>
      <c r="D94" s="104">
        <v>5</v>
      </c>
      <c r="E94" s="104">
        <v>1</v>
      </c>
      <c r="F94" s="104">
        <v>0</v>
      </c>
      <c r="G94" s="104">
        <v>0</v>
      </c>
      <c r="H94" s="104">
        <v>0</v>
      </c>
      <c r="I94" s="104">
        <f>E94+F94+2*H94+G94</f>
        <v>1</v>
      </c>
      <c r="J94" s="59" t="s">
        <v>96</v>
      </c>
      <c r="K94" s="60">
        <f>SUM(I93:I94)</f>
        <v>2</v>
      </c>
    </row>
    <row r="95" spans="1:11" ht="12.75">
      <c r="A95" s="65"/>
      <c r="B95" s="57"/>
      <c r="C95" s="57"/>
      <c r="D95" s="57"/>
      <c r="E95" s="57"/>
      <c r="F95" s="57"/>
      <c r="G95" s="57"/>
      <c r="H95" s="57"/>
      <c r="I95" s="7"/>
      <c r="J95" s="3"/>
      <c r="K95" s="4"/>
    </row>
    <row r="96" spans="1:11" ht="12.75">
      <c r="A96" s="66"/>
      <c r="B96" s="67"/>
      <c r="C96" s="67"/>
      <c r="D96" s="67" t="s">
        <v>12</v>
      </c>
      <c r="E96" s="67" t="s">
        <v>20</v>
      </c>
      <c r="F96" s="67" t="s">
        <v>21</v>
      </c>
      <c r="G96" s="67" t="s">
        <v>22</v>
      </c>
      <c r="H96" s="67" t="s">
        <v>14</v>
      </c>
      <c r="I96" s="12" t="s">
        <v>16</v>
      </c>
      <c r="J96" s="70"/>
      <c r="K96" s="69"/>
    </row>
    <row r="97" spans="1:11" ht="12.75">
      <c r="A97" s="65" t="s">
        <v>4</v>
      </c>
      <c r="B97" s="106" t="s">
        <v>121</v>
      </c>
      <c r="C97" s="107" t="s">
        <v>32</v>
      </c>
      <c r="D97" s="104">
        <v>7</v>
      </c>
      <c r="E97" s="104">
        <v>3</v>
      </c>
      <c r="F97" s="104">
        <v>4</v>
      </c>
      <c r="G97" s="104">
        <v>1</v>
      </c>
      <c r="H97" s="104">
        <v>0</v>
      </c>
      <c r="I97" s="106">
        <f>E97+2*G97+H97</f>
        <v>5</v>
      </c>
      <c r="J97" s="74"/>
      <c r="K97" s="69"/>
    </row>
    <row r="98" spans="1:11" ht="13.5" thickBot="1">
      <c r="A98" s="68"/>
      <c r="B98" s="108" t="s">
        <v>122</v>
      </c>
      <c r="C98" s="109" t="s">
        <v>23</v>
      </c>
      <c r="D98" s="108">
        <v>4</v>
      </c>
      <c r="E98" s="108">
        <v>2</v>
      </c>
      <c r="F98" s="108">
        <v>2</v>
      </c>
      <c r="G98" s="108">
        <v>0</v>
      </c>
      <c r="H98" s="108">
        <v>1</v>
      </c>
      <c r="I98" s="108">
        <f>E98+2*G98+H98</f>
        <v>3</v>
      </c>
      <c r="J98" s="79" t="s">
        <v>181</v>
      </c>
      <c r="K98" s="5">
        <f>SUM(I97:I98)</f>
        <v>8</v>
      </c>
    </row>
    <row r="99" spans="1:11" ht="13.5" thickTop="1">
      <c r="A99" s="71"/>
      <c r="B99" s="72"/>
      <c r="C99" s="72"/>
      <c r="D99" s="72"/>
      <c r="E99" s="72"/>
      <c r="F99" s="72"/>
      <c r="G99" s="72"/>
      <c r="H99" s="72"/>
      <c r="I99" s="72"/>
      <c r="J99" s="76"/>
      <c r="K99" s="77"/>
    </row>
    <row r="100" spans="1:11" ht="13.5" thickBot="1">
      <c r="A100" s="71"/>
      <c r="J100" s="78" t="s">
        <v>98</v>
      </c>
      <c r="K100" s="73">
        <f>K86+K91+K98</f>
        <v>45</v>
      </c>
    </row>
    <row r="101" spans="1:2" ht="17.25" thickBot="1" thickTop="1">
      <c r="A101" s="6" t="s">
        <v>132</v>
      </c>
      <c r="B101" s="10"/>
    </row>
    <row r="102" spans="1:11" ht="13.5" thickTop="1">
      <c r="A102" s="40"/>
      <c r="B102" s="41" t="s">
        <v>7</v>
      </c>
      <c r="C102" s="41" t="s">
        <v>6</v>
      </c>
      <c r="D102" s="41" t="s">
        <v>12</v>
      </c>
      <c r="E102" s="41" t="s">
        <v>13</v>
      </c>
      <c r="F102" s="41" t="s">
        <v>14</v>
      </c>
      <c r="G102" s="41" t="s">
        <v>182</v>
      </c>
      <c r="H102" s="41" t="s">
        <v>15</v>
      </c>
      <c r="I102" s="42" t="s">
        <v>16</v>
      </c>
      <c r="J102" s="43"/>
      <c r="K102" s="44"/>
    </row>
    <row r="103" spans="1:11" ht="12.75">
      <c r="A103" s="65" t="s">
        <v>5</v>
      </c>
      <c r="B103" s="106" t="s">
        <v>133</v>
      </c>
      <c r="C103" s="118" t="s">
        <v>19</v>
      </c>
      <c r="D103" s="104">
        <v>11</v>
      </c>
      <c r="E103" s="104">
        <v>4</v>
      </c>
      <c r="F103" s="104">
        <v>7</v>
      </c>
      <c r="G103" s="104">
        <v>0</v>
      </c>
      <c r="H103" s="104">
        <v>0</v>
      </c>
      <c r="I103" s="104">
        <f>E103+F103+2*H103+G103</f>
        <v>11</v>
      </c>
      <c r="J103" s="3"/>
      <c r="K103" s="4"/>
    </row>
    <row r="104" spans="1:11" ht="12.75">
      <c r="A104" s="65"/>
      <c r="B104" s="104" t="s">
        <v>52</v>
      </c>
      <c r="C104" s="104" t="s">
        <v>19</v>
      </c>
      <c r="D104" s="104">
        <v>11</v>
      </c>
      <c r="E104" s="104">
        <v>5</v>
      </c>
      <c r="F104" s="104">
        <v>2</v>
      </c>
      <c r="G104" s="104">
        <v>0</v>
      </c>
      <c r="H104" s="104">
        <v>0</v>
      </c>
      <c r="I104" s="104">
        <f>E104+F104+2*H104+G104</f>
        <v>7</v>
      </c>
      <c r="J104" s="3"/>
      <c r="K104" s="4"/>
    </row>
    <row r="105" spans="1:11" ht="12.75">
      <c r="A105" s="65"/>
      <c r="B105" s="104" t="s">
        <v>510</v>
      </c>
      <c r="C105" s="104" t="s">
        <v>11</v>
      </c>
      <c r="D105" s="104">
        <v>18</v>
      </c>
      <c r="E105" s="104">
        <v>3</v>
      </c>
      <c r="F105" s="104">
        <v>5</v>
      </c>
      <c r="G105" s="104">
        <v>0</v>
      </c>
      <c r="H105" s="104">
        <v>0</v>
      </c>
      <c r="I105" s="104">
        <f>E105+F105+2*H105+G105</f>
        <v>8</v>
      </c>
      <c r="J105" s="3"/>
      <c r="K105" s="4"/>
    </row>
    <row r="106" spans="1:11" ht="12.75">
      <c r="A106" s="65"/>
      <c r="B106" s="75" t="s">
        <v>135</v>
      </c>
      <c r="C106" s="122" t="s">
        <v>9</v>
      </c>
      <c r="D106" s="57">
        <v>23</v>
      </c>
      <c r="E106" s="57">
        <v>8</v>
      </c>
      <c r="F106" s="57">
        <v>11</v>
      </c>
      <c r="G106" s="57">
        <v>0</v>
      </c>
      <c r="H106" s="57">
        <v>0</v>
      </c>
      <c r="I106" s="57">
        <f>E106+F106+2*H106+G106</f>
        <v>19</v>
      </c>
      <c r="J106" s="3"/>
      <c r="K106" s="4"/>
    </row>
    <row r="107" spans="1:11" ht="12.75">
      <c r="A107" s="65"/>
      <c r="B107" s="104" t="s">
        <v>490</v>
      </c>
      <c r="C107" s="104" t="s">
        <v>11</v>
      </c>
      <c r="D107" s="104">
        <v>18</v>
      </c>
      <c r="E107" s="104">
        <v>9</v>
      </c>
      <c r="F107" s="104">
        <v>7</v>
      </c>
      <c r="G107" s="104">
        <v>1</v>
      </c>
      <c r="H107" s="104">
        <v>0</v>
      </c>
      <c r="I107" s="104">
        <f>E107+F107+2*H107+G107-1</f>
        <v>16</v>
      </c>
      <c r="K107" s="4"/>
    </row>
    <row r="108" spans="1:11" ht="12.75">
      <c r="A108" s="65"/>
      <c r="B108" s="104" t="s">
        <v>28</v>
      </c>
      <c r="C108" s="104" t="s">
        <v>29</v>
      </c>
      <c r="D108" s="104">
        <v>13</v>
      </c>
      <c r="E108" s="104">
        <v>2</v>
      </c>
      <c r="F108" s="104">
        <v>4</v>
      </c>
      <c r="G108" s="104">
        <v>0</v>
      </c>
      <c r="H108" s="104">
        <v>0</v>
      </c>
      <c r="I108" s="104">
        <v>3</v>
      </c>
      <c r="J108" s="11" t="s">
        <v>25</v>
      </c>
      <c r="K108" s="5">
        <f>SUM(I103:I108)</f>
        <v>64</v>
      </c>
    </row>
    <row r="109" spans="1:11" ht="12.75">
      <c r="A109" s="65"/>
      <c r="B109" s="57"/>
      <c r="C109" s="57"/>
      <c r="D109" s="57"/>
      <c r="E109" s="57"/>
      <c r="F109" s="57"/>
      <c r="G109" s="57"/>
      <c r="H109" s="57"/>
      <c r="I109" s="57"/>
      <c r="J109" s="3"/>
      <c r="K109" s="4"/>
    </row>
    <row r="110" spans="1:11" ht="12.75">
      <c r="A110" s="65" t="s">
        <v>17</v>
      </c>
      <c r="B110" s="104" t="s">
        <v>137</v>
      </c>
      <c r="C110" s="105" t="s">
        <v>24</v>
      </c>
      <c r="D110" s="104">
        <v>5</v>
      </c>
      <c r="E110" s="104">
        <v>0</v>
      </c>
      <c r="F110" s="104">
        <v>1</v>
      </c>
      <c r="G110" s="104">
        <v>0</v>
      </c>
      <c r="H110" s="104">
        <v>0</v>
      </c>
      <c r="I110" s="104">
        <f>E110+F110+2*H110+G110</f>
        <v>1</v>
      </c>
      <c r="J110" s="3"/>
      <c r="K110" s="4"/>
    </row>
    <row r="111" spans="1:11" ht="12.75">
      <c r="A111" s="65"/>
      <c r="B111" s="104" t="s">
        <v>31</v>
      </c>
      <c r="C111" s="105" t="s">
        <v>23</v>
      </c>
      <c r="D111" s="104">
        <v>12</v>
      </c>
      <c r="E111" s="104">
        <v>0</v>
      </c>
      <c r="F111" s="104">
        <v>1</v>
      </c>
      <c r="G111" s="104">
        <v>0</v>
      </c>
      <c r="H111" s="104">
        <v>0</v>
      </c>
      <c r="I111" s="104">
        <f>E111+F111+2*H111+G111</f>
        <v>1</v>
      </c>
      <c r="J111" s="3"/>
      <c r="K111" s="4"/>
    </row>
    <row r="112" spans="1:11" ht="12.75">
      <c r="A112" s="65"/>
      <c r="B112" s="104" t="s">
        <v>138</v>
      </c>
      <c r="C112" s="104" t="s">
        <v>32</v>
      </c>
      <c r="D112" s="104">
        <v>7</v>
      </c>
      <c r="E112" s="104">
        <v>1</v>
      </c>
      <c r="F112" s="104">
        <v>1</v>
      </c>
      <c r="G112" s="104">
        <v>0</v>
      </c>
      <c r="H112" s="104">
        <v>0</v>
      </c>
      <c r="I112" s="104">
        <f>E112+F112+2*H112+G112</f>
        <v>2</v>
      </c>
      <c r="K112" s="4"/>
    </row>
    <row r="113" spans="1:11" ht="12.75">
      <c r="A113" s="65"/>
      <c r="B113" s="104" t="s">
        <v>203</v>
      </c>
      <c r="C113" s="104" t="s">
        <v>29</v>
      </c>
      <c r="D113" s="104">
        <v>13</v>
      </c>
      <c r="E113" s="104">
        <v>0</v>
      </c>
      <c r="F113" s="104">
        <v>3</v>
      </c>
      <c r="G113" s="104">
        <v>0</v>
      </c>
      <c r="H113" s="104">
        <v>0</v>
      </c>
      <c r="I113" s="104">
        <f>E113+F113+2*H113+G113</f>
        <v>3</v>
      </c>
      <c r="J113" s="11" t="s">
        <v>26</v>
      </c>
      <c r="K113" s="5">
        <f>SUM(I110:I113)</f>
        <v>7</v>
      </c>
    </row>
    <row r="114" spans="1:11" ht="12.75">
      <c r="A114" s="65"/>
      <c r="B114" s="57"/>
      <c r="C114" s="57"/>
      <c r="D114" s="57"/>
      <c r="E114" s="57"/>
      <c r="F114" s="57"/>
      <c r="G114" s="57"/>
      <c r="H114" s="57"/>
      <c r="I114" s="57"/>
      <c r="J114" s="11"/>
      <c r="K114" s="5"/>
    </row>
    <row r="115" spans="1:11" ht="12.75">
      <c r="A115" s="58" t="s">
        <v>92</v>
      </c>
      <c r="B115" s="104" t="s">
        <v>136</v>
      </c>
      <c r="C115" s="104" t="s">
        <v>24</v>
      </c>
      <c r="D115" s="104">
        <v>5</v>
      </c>
      <c r="E115" s="104">
        <v>0</v>
      </c>
      <c r="F115" s="104">
        <v>2</v>
      </c>
      <c r="G115" s="104">
        <v>0</v>
      </c>
      <c r="H115" s="104">
        <v>0</v>
      </c>
      <c r="I115" s="104">
        <f>E115+F115+2*H115+G115</f>
        <v>2</v>
      </c>
      <c r="J115" s="59"/>
      <c r="K115" s="60"/>
    </row>
    <row r="116" spans="1:11" ht="12.75">
      <c r="A116" s="58"/>
      <c r="B116" s="104" t="s">
        <v>134</v>
      </c>
      <c r="C116" s="104" t="s">
        <v>23</v>
      </c>
      <c r="D116" s="104">
        <v>12</v>
      </c>
      <c r="E116" s="104">
        <v>1</v>
      </c>
      <c r="F116" s="104">
        <v>5</v>
      </c>
      <c r="G116" s="104">
        <v>0</v>
      </c>
      <c r="H116" s="104">
        <v>0</v>
      </c>
      <c r="I116" s="104">
        <f>E116+F116+2*H116+G116</f>
        <v>6</v>
      </c>
      <c r="J116" s="59" t="s">
        <v>96</v>
      </c>
      <c r="K116" s="60">
        <f>SUM(I115:I116)</f>
        <v>8</v>
      </c>
    </row>
    <row r="117" spans="1:11" ht="12.75">
      <c r="A117" s="65"/>
      <c r="B117" s="57"/>
      <c r="C117" s="57"/>
      <c r="D117" s="57"/>
      <c r="E117" s="57"/>
      <c r="F117" s="57"/>
      <c r="G117" s="57"/>
      <c r="H117" s="57"/>
      <c r="I117" s="7"/>
      <c r="J117" s="3"/>
      <c r="K117" s="4"/>
    </row>
    <row r="118" spans="1:11" ht="12.75">
      <c r="A118" s="66"/>
      <c r="B118" s="67"/>
      <c r="C118" s="67"/>
      <c r="D118" s="67" t="s">
        <v>12</v>
      </c>
      <c r="E118" s="67" t="s">
        <v>20</v>
      </c>
      <c r="F118" s="67" t="s">
        <v>21</v>
      </c>
      <c r="G118" s="67" t="s">
        <v>22</v>
      </c>
      <c r="H118" s="67" t="s">
        <v>14</v>
      </c>
      <c r="I118" s="12" t="s">
        <v>16</v>
      </c>
      <c r="J118" s="70"/>
      <c r="K118" s="69"/>
    </row>
    <row r="119" spans="1:11" ht="12.75">
      <c r="A119" s="65" t="s">
        <v>4</v>
      </c>
      <c r="B119" s="106" t="s">
        <v>141</v>
      </c>
      <c r="C119" s="107" t="s">
        <v>24</v>
      </c>
      <c r="D119" s="104">
        <v>5</v>
      </c>
      <c r="E119" s="104">
        <v>1</v>
      </c>
      <c r="F119" s="104">
        <v>4</v>
      </c>
      <c r="G119" s="104">
        <v>0</v>
      </c>
      <c r="H119" s="104">
        <v>1</v>
      </c>
      <c r="I119" s="106">
        <f>E119+2*G119+H119</f>
        <v>2</v>
      </c>
      <c r="J119" s="74"/>
      <c r="K119" s="69"/>
    </row>
    <row r="120" spans="1:11" ht="13.5" thickBot="1">
      <c r="A120" s="68"/>
      <c r="B120" s="108" t="s">
        <v>142</v>
      </c>
      <c r="C120" s="109" t="s">
        <v>10</v>
      </c>
      <c r="D120" s="108">
        <v>5</v>
      </c>
      <c r="E120" s="108">
        <v>1</v>
      </c>
      <c r="F120" s="108">
        <v>4</v>
      </c>
      <c r="G120" s="108">
        <v>0</v>
      </c>
      <c r="H120" s="108">
        <v>0</v>
      </c>
      <c r="I120" s="108">
        <f>E120+2*G120+H120</f>
        <v>1</v>
      </c>
      <c r="J120" s="79" t="s">
        <v>181</v>
      </c>
      <c r="K120" s="5">
        <f>SUM(I119:I120)</f>
        <v>3</v>
      </c>
    </row>
    <row r="121" spans="1:11" ht="13.5" thickTop="1">
      <c r="A121" s="71"/>
      <c r="B121" s="72"/>
      <c r="C121" s="72"/>
      <c r="D121" s="72"/>
      <c r="E121" s="72"/>
      <c r="F121" s="72"/>
      <c r="G121" s="72"/>
      <c r="H121" s="72"/>
      <c r="I121" s="72"/>
      <c r="J121" s="76"/>
      <c r="K121" s="77"/>
    </row>
    <row r="122" spans="1:11" ht="13.5" thickBot="1">
      <c r="A122" s="71"/>
      <c r="J122" s="78" t="s">
        <v>98</v>
      </c>
      <c r="K122" s="73">
        <f>K108+K113+K120</f>
        <v>74</v>
      </c>
    </row>
    <row r="123" spans="1:2" ht="17.25" thickBot="1" thickTop="1">
      <c r="A123" s="6" t="s">
        <v>3</v>
      </c>
      <c r="B123" s="10"/>
    </row>
    <row r="124" spans="1:11" ht="13.5" thickTop="1">
      <c r="A124" s="40"/>
      <c r="B124" s="41" t="s">
        <v>7</v>
      </c>
      <c r="C124" s="41" t="s">
        <v>6</v>
      </c>
      <c r="D124" s="41" t="s">
        <v>12</v>
      </c>
      <c r="E124" s="41" t="s">
        <v>13</v>
      </c>
      <c r="F124" s="41" t="s">
        <v>14</v>
      </c>
      <c r="G124" s="41" t="s">
        <v>182</v>
      </c>
      <c r="H124" s="41" t="s">
        <v>15</v>
      </c>
      <c r="I124" s="42" t="s">
        <v>16</v>
      </c>
      <c r="J124" s="43"/>
      <c r="K124" s="44"/>
    </row>
    <row r="125" spans="1:11" ht="12.75">
      <c r="A125" s="65" t="s">
        <v>5</v>
      </c>
      <c r="B125" s="106" t="s">
        <v>143</v>
      </c>
      <c r="C125" s="118" t="s">
        <v>23</v>
      </c>
      <c r="D125" s="104">
        <v>12</v>
      </c>
      <c r="E125" s="104">
        <v>0</v>
      </c>
      <c r="F125" s="104">
        <v>6</v>
      </c>
      <c r="G125" s="104">
        <v>0</v>
      </c>
      <c r="H125" s="104">
        <v>0</v>
      </c>
      <c r="I125" s="104">
        <f aca="true" t="shared" si="4" ref="I125:I130">E125+F125+2*H125+G125</f>
        <v>6</v>
      </c>
      <c r="J125" s="3"/>
      <c r="K125" s="4"/>
    </row>
    <row r="126" spans="1:11" ht="12.75">
      <c r="A126" s="65"/>
      <c r="B126" s="104" t="s">
        <v>144</v>
      </c>
      <c r="C126" s="104" t="s">
        <v>32</v>
      </c>
      <c r="D126" s="104">
        <v>7</v>
      </c>
      <c r="E126" s="104">
        <v>0</v>
      </c>
      <c r="F126" s="104">
        <v>0</v>
      </c>
      <c r="G126" s="104">
        <v>0</v>
      </c>
      <c r="H126" s="104">
        <v>0</v>
      </c>
      <c r="I126" s="104">
        <f t="shared" si="4"/>
        <v>0</v>
      </c>
      <c r="J126" s="3"/>
      <c r="K126" s="4"/>
    </row>
    <row r="127" spans="1:11" ht="12.75">
      <c r="A127" s="65"/>
      <c r="B127" s="104" t="s">
        <v>145</v>
      </c>
      <c r="C127" s="104" t="s">
        <v>23</v>
      </c>
      <c r="D127" s="104">
        <v>12</v>
      </c>
      <c r="E127" s="104">
        <v>3</v>
      </c>
      <c r="F127" s="104">
        <v>2</v>
      </c>
      <c r="G127" s="104">
        <v>0</v>
      </c>
      <c r="H127" s="104">
        <v>0</v>
      </c>
      <c r="I127" s="104">
        <f t="shared" si="4"/>
        <v>5</v>
      </c>
      <c r="J127" s="3"/>
      <c r="K127" s="4"/>
    </row>
    <row r="128" spans="1:11" ht="12.75">
      <c r="A128" s="65"/>
      <c r="B128" s="104" t="s">
        <v>484</v>
      </c>
      <c r="C128" s="104" t="s">
        <v>29</v>
      </c>
      <c r="D128" s="104">
        <v>13</v>
      </c>
      <c r="E128" s="104">
        <v>4</v>
      </c>
      <c r="F128" s="104">
        <v>4</v>
      </c>
      <c r="G128" s="104">
        <v>0</v>
      </c>
      <c r="H128" s="104">
        <v>0</v>
      </c>
      <c r="I128" s="104">
        <f>E128+F128+2*H128+G128-4</f>
        <v>4</v>
      </c>
      <c r="J128" s="3"/>
      <c r="K128" s="4"/>
    </row>
    <row r="129" spans="1:11" ht="12.75">
      <c r="A129" s="65"/>
      <c r="B129" s="104" t="s">
        <v>147</v>
      </c>
      <c r="C129" s="104" t="s">
        <v>18</v>
      </c>
      <c r="D129" s="104">
        <v>7</v>
      </c>
      <c r="E129" s="104">
        <v>2</v>
      </c>
      <c r="F129" s="104">
        <v>3</v>
      </c>
      <c r="G129" s="104">
        <v>0</v>
      </c>
      <c r="H129" s="104">
        <v>1</v>
      </c>
      <c r="I129" s="104">
        <f t="shared" si="4"/>
        <v>7</v>
      </c>
      <c r="K129" s="4"/>
    </row>
    <row r="130" spans="1:11" ht="12.75">
      <c r="A130" s="65"/>
      <c r="B130" s="104" t="s">
        <v>211</v>
      </c>
      <c r="C130" s="104" t="s">
        <v>19</v>
      </c>
      <c r="D130" s="104">
        <v>11</v>
      </c>
      <c r="E130" s="104">
        <v>4</v>
      </c>
      <c r="F130" s="104">
        <v>0</v>
      </c>
      <c r="G130" s="104">
        <v>0</v>
      </c>
      <c r="H130" s="104">
        <v>0</v>
      </c>
      <c r="I130" s="104">
        <f t="shared" si="4"/>
        <v>4</v>
      </c>
      <c r="J130" s="11" t="s">
        <v>25</v>
      </c>
      <c r="K130" s="5">
        <f>SUM(I125:I130)</f>
        <v>26</v>
      </c>
    </row>
    <row r="131" spans="1:11" ht="12.75">
      <c r="A131" s="65"/>
      <c r="B131" s="57"/>
      <c r="C131" s="57"/>
      <c r="D131" s="57"/>
      <c r="E131" s="57"/>
      <c r="F131" s="57"/>
      <c r="G131" s="57"/>
      <c r="H131" s="57"/>
      <c r="I131" s="57"/>
      <c r="J131" s="3"/>
      <c r="K131" s="4"/>
    </row>
    <row r="132" spans="1:11" ht="12.75">
      <c r="A132" s="65" t="s">
        <v>17</v>
      </c>
      <c r="B132" s="104" t="s">
        <v>30</v>
      </c>
      <c r="C132" s="105" t="s">
        <v>32</v>
      </c>
      <c r="D132" s="104">
        <v>7</v>
      </c>
      <c r="E132" s="104">
        <v>1</v>
      </c>
      <c r="F132" s="104">
        <v>4</v>
      </c>
      <c r="G132" s="104">
        <v>0</v>
      </c>
      <c r="H132" s="104">
        <v>0</v>
      </c>
      <c r="I132" s="104">
        <f>E132+F132+2*H132+G132</f>
        <v>5</v>
      </c>
      <c r="J132" s="3"/>
      <c r="K132" s="4"/>
    </row>
    <row r="133" spans="1:11" ht="12.75">
      <c r="A133" s="103"/>
      <c r="B133" s="75" t="s">
        <v>48</v>
      </c>
      <c r="C133" s="123" t="s">
        <v>9</v>
      </c>
      <c r="D133" s="57">
        <v>23</v>
      </c>
      <c r="E133" s="57">
        <v>0</v>
      </c>
      <c r="F133" s="57">
        <v>6</v>
      </c>
      <c r="G133" s="57">
        <v>0</v>
      </c>
      <c r="H133" s="57">
        <v>0</v>
      </c>
      <c r="I133" s="57">
        <f>E133+F133+2*H133+G133</f>
        <v>6</v>
      </c>
      <c r="J133" s="3"/>
      <c r="K133" s="4"/>
    </row>
    <row r="134" spans="1:11" ht="12.75">
      <c r="A134" s="65"/>
      <c r="B134" s="104" t="s">
        <v>212</v>
      </c>
      <c r="C134" s="104" t="s">
        <v>27</v>
      </c>
      <c r="D134" s="104">
        <v>7</v>
      </c>
      <c r="E134" s="104">
        <v>1</v>
      </c>
      <c r="F134" s="104">
        <v>0</v>
      </c>
      <c r="G134" s="104">
        <v>0</v>
      </c>
      <c r="H134" s="104">
        <v>0</v>
      </c>
      <c r="I134" s="104">
        <f>E134+F134+2*H134+G134</f>
        <v>1</v>
      </c>
      <c r="K134" s="4"/>
    </row>
    <row r="135" spans="1:11" ht="12.75">
      <c r="A135" s="65"/>
      <c r="B135" s="104" t="s">
        <v>148</v>
      </c>
      <c r="C135" s="104" t="s">
        <v>19</v>
      </c>
      <c r="D135" s="104">
        <v>11</v>
      </c>
      <c r="E135" s="104">
        <v>0</v>
      </c>
      <c r="F135" s="104">
        <v>4</v>
      </c>
      <c r="G135" s="104">
        <v>0</v>
      </c>
      <c r="H135" s="104">
        <v>0</v>
      </c>
      <c r="I135" s="104">
        <f>E135+F135+2*H135+G135</f>
        <v>4</v>
      </c>
      <c r="J135" s="11" t="s">
        <v>26</v>
      </c>
      <c r="K135" s="5">
        <f>SUM(I132:I135)</f>
        <v>16</v>
      </c>
    </row>
    <row r="136" spans="1:11" ht="12.75">
      <c r="A136" s="65"/>
      <c r="B136" s="57"/>
      <c r="C136" s="57"/>
      <c r="D136" s="57"/>
      <c r="E136" s="57"/>
      <c r="F136" s="57"/>
      <c r="G136" s="57"/>
      <c r="H136" s="57"/>
      <c r="I136" s="57"/>
      <c r="J136" s="11"/>
      <c r="K136" s="5"/>
    </row>
    <row r="137" spans="1:11" ht="12.75">
      <c r="A137" s="58" t="s">
        <v>92</v>
      </c>
      <c r="B137" s="104" t="s">
        <v>149</v>
      </c>
      <c r="C137" s="104" t="s">
        <v>8</v>
      </c>
      <c r="D137" s="104">
        <v>5</v>
      </c>
      <c r="E137" s="104">
        <v>1</v>
      </c>
      <c r="F137" s="104">
        <v>1</v>
      </c>
      <c r="G137" s="104">
        <v>0</v>
      </c>
      <c r="H137" s="104">
        <v>0</v>
      </c>
      <c r="I137" s="104">
        <f>E137+F137+2*H137+G137</f>
        <v>2</v>
      </c>
      <c r="J137" s="59"/>
      <c r="K137" s="60"/>
    </row>
    <row r="138" spans="1:11" ht="12.75">
      <c r="A138" s="58"/>
      <c r="B138" s="104" t="s">
        <v>146</v>
      </c>
      <c r="C138" s="104" t="s">
        <v>27</v>
      </c>
      <c r="D138" s="104">
        <v>3</v>
      </c>
      <c r="E138" s="104">
        <v>0</v>
      </c>
      <c r="F138" s="104">
        <v>0</v>
      </c>
      <c r="G138" s="104">
        <v>0</v>
      </c>
      <c r="H138" s="104">
        <v>0</v>
      </c>
      <c r="I138" s="104">
        <f>E138+F138+2*H138+G138</f>
        <v>0</v>
      </c>
      <c r="J138" s="59" t="s">
        <v>96</v>
      </c>
      <c r="K138" s="60">
        <f>SUM(I137:I138)</f>
        <v>2</v>
      </c>
    </row>
    <row r="139" spans="1:11" ht="12.75">
      <c r="A139" s="65"/>
      <c r="B139" s="57"/>
      <c r="C139" s="57"/>
      <c r="D139" s="57"/>
      <c r="E139" s="57"/>
      <c r="F139" s="57"/>
      <c r="G139" s="57"/>
      <c r="H139" s="57"/>
      <c r="I139" s="7"/>
      <c r="J139" s="3"/>
      <c r="K139" s="4"/>
    </row>
    <row r="140" spans="1:11" ht="12.75">
      <c r="A140" s="66"/>
      <c r="B140" s="67"/>
      <c r="C140" s="67"/>
      <c r="D140" s="67" t="s">
        <v>12</v>
      </c>
      <c r="E140" s="67" t="s">
        <v>20</v>
      </c>
      <c r="F140" s="67" t="s">
        <v>21</v>
      </c>
      <c r="G140" s="67" t="s">
        <v>22</v>
      </c>
      <c r="H140" s="67" t="s">
        <v>14</v>
      </c>
      <c r="I140" s="12" t="s">
        <v>16</v>
      </c>
      <c r="J140" s="70"/>
      <c r="K140" s="69"/>
    </row>
    <row r="141" spans="1:11" ht="12.75">
      <c r="A141" s="65" t="s">
        <v>4</v>
      </c>
      <c r="B141" s="106" t="s">
        <v>151</v>
      </c>
      <c r="C141" s="107" t="s">
        <v>19</v>
      </c>
      <c r="D141" s="104">
        <v>1</v>
      </c>
      <c r="E141" s="104">
        <v>0</v>
      </c>
      <c r="F141" s="104">
        <v>0</v>
      </c>
      <c r="G141" s="104">
        <v>0</v>
      </c>
      <c r="H141" s="104">
        <v>0</v>
      </c>
      <c r="I141" s="106">
        <f>E141+2*G141+H141</f>
        <v>0</v>
      </c>
      <c r="J141" s="74"/>
      <c r="K141" s="69"/>
    </row>
    <row r="142" spans="1:11" ht="13.5" thickBot="1">
      <c r="A142" s="68"/>
      <c r="B142" s="108" t="s">
        <v>202</v>
      </c>
      <c r="C142" s="109" t="s">
        <v>100</v>
      </c>
      <c r="D142" s="108">
        <v>26</v>
      </c>
      <c r="E142" s="108">
        <v>15</v>
      </c>
      <c r="F142" s="108">
        <v>11</v>
      </c>
      <c r="G142" s="108">
        <v>5</v>
      </c>
      <c r="H142" s="108">
        <v>1</v>
      </c>
      <c r="I142" s="108">
        <f>E142+2*G142+H142</f>
        <v>26</v>
      </c>
      <c r="J142" s="79" t="s">
        <v>181</v>
      </c>
      <c r="K142" s="5">
        <f>SUM(I141:I142)</f>
        <v>26</v>
      </c>
    </row>
    <row r="143" spans="1:11" ht="13.5" thickTop="1">
      <c r="A143" s="71"/>
      <c r="B143" s="72"/>
      <c r="C143" s="72"/>
      <c r="D143" s="72"/>
      <c r="E143" s="72"/>
      <c r="F143" s="72"/>
      <c r="G143" s="72"/>
      <c r="H143" s="72"/>
      <c r="I143" s="72"/>
      <c r="J143" s="76"/>
      <c r="K143" s="77"/>
    </row>
    <row r="144" spans="1:11" ht="13.5" thickBot="1">
      <c r="A144" s="71"/>
      <c r="J144" s="78" t="s">
        <v>98</v>
      </c>
      <c r="K144" s="73">
        <f>K130+K135+K142</f>
        <v>68</v>
      </c>
    </row>
    <row r="145" spans="1:2" ht="17.25" thickBot="1" thickTop="1">
      <c r="A145" s="6" t="s">
        <v>1</v>
      </c>
      <c r="B145" s="10"/>
    </row>
    <row r="146" spans="1:11" ht="13.5" thickTop="1">
      <c r="A146" s="40"/>
      <c r="B146" s="41" t="s">
        <v>7</v>
      </c>
      <c r="C146" s="41" t="s">
        <v>6</v>
      </c>
      <c r="D146" s="41" t="s">
        <v>12</v>
      </c>
      <c r="E146" s="41" t="s">
        <v>13</v>
      </c>
      <c r="F146" s="41" t="s">
        <v>14</v>
      </c>
      <c r="G146" s="41" t="s">
        <v>182</v>
      </c>
      <c r="H146" s="41" t="s">
        <v>15</v>
      </c>
      <c r="I146" s="42" t="s">
        <v>16</v>
      </c>
      <c r="J146" s="43"/>
      <c r="K146" s="44"/>
    </row>
    <row r="147" spans="1:11" ht="12.75">
      <c r="A147" s="65" t="s">
        <v>5</v>
      </c>
      <c r="B147" s="104" t="s">
        <v>152</v>
      </c>
      <c r="C147" s="118" t="s">
        <v>8</v>
      </c>
      <c r="D147" s="104">
        <v>5</v>
      </c>
      <c r="E147" s="104">
        <v>1</v>
      </c>
      <c r="F147" s="104">
        <v>2</v>
      </c>
      <c r="G147" s="104">
        <v>0</v>
      </c>
      <c r="H147" s="104">
        <v>0</v>
      </c>
      <c r="I147" s="104">
        <f>E147+F147+2*H147+G147</f>
        <v>3</v>
      </c>
      <c r="J147" s="3"/>
      <c r="K147" s="4"/>
    </row>
    <row r="148" spans="1:11" ht="12.75">
      <c r="A148" s="65"/>
      <c r="B148" s="104" t="s">
        <v>153</v>
      </c>
      <c r="C148" s="104" t="s">
        <v>18</v>
      </c>
      <c r="D148" s="104">
        <v>7</v>
      </c>
      <c r="E148" s="104">
        <v>2</v>
      </c>
      <c r="F148" s="104">
        <v>7</v>
      </c>
      <c r="G148" s="104">
        <v>0</v>
      </c>
      <c r="H148" s="104">
        <v>0</v>
      </c>
      <c r="I148" s="104">
        <f>E148+F148+2*H148+G148</f>
        <v>9</v>
      </c>
      <c r="J148" s="3"/>
      <c r="K148" s="4"/>
    </row>
    <row r="149" spans="1:11" ht="12.75">
      <c r="A149" s="65"/>
      <c r="B149" s="104" t="s">
        <v>39</v>
      </c>
      <c r="C149" s="104" t="s">
        <v>10</v>
      </c>
      <c r="D149" s="104">
        <v>5</v>
      </c>
      <c r="E149" s="104">
        <v>3</v>
      </c>
      <c r="F149" s="104">
        <v>2</v>
      </c>
      <c r="G149" s="104">
        <v>0</v>
      </c>
      <c r="H149" s="104">
        <v>0</v>
      </c>
      <c r="I149" s="104">
        <f>E149+F149+2*H149+G149</f>
        <v>5</v>
      </c>
      <c r="J149" s="3"/>
      <c r="K149" s="4"/>
    </row>
    <row r="150" spans="1:11" ht="12.75">
      <c r="A150" s="65"/>
      <c r="B150" s="75" t="s">
        <v>154</v>
      </c>
      <c r="C150" s="122" t="s">
        <v>9</v>
      </c>
      <c r="D150" s="57">
        <v>23</v>
      </c>
      <c r="E150" s="57">
        <v>12</v>
      </c>
      <c r="F150" s="57">
        <v>14</v>
      </c>
      <c r="G150" s="57">
        <v>0</v>
      </c>
      <c r="H150" s="57">
        <v>1</v>
      </c>
      <c r="I150" s="57">
        <f>E150+F150+2*H150+G150</f>
        <v>28</v>
      </c>
      <c r="J150" s="3"/>
      <c r="K150" s="4"/>
    </row>
    <row r="151" spans="1:11" ht="12.75">
      <c r="A151" s="65"/>
      <c r="B151" s="104" t="s">
        <v>155</v>
      </c>
      <c r="C151" s="104" t="s">
        <v>114</v>
      </c>
      <c r="D151" s="104">
        <v>11</v>
      </c>
      <c r="E151" s="104">
        <v>2</v>
      </c>
      <c r="F151" s="104">
        <v>1</v>
      </c>
      <c r="G151" s="104">
        <v>0</v>
      </c>
      <c r="H151" s="104">
        <v>0</v>
      </c>
      <c r="I151" s="104">
        <f>E151+F151+2*H151+G151</f>
        <v>3</v>
      </c>
      <c r="K151" s="4"/>
    </row>
    <row r="152" spans="1:11" ht="12.75">
      <c r="A152" s="65"/>
      <c r="B152" s="104" t="s">
        <v>491</v>
      </c>
      <c r="C152" s="104" t="s">
        <v>86</v>
      </c>
      <c r="D152" s="104">
        <v>17</v>
      </c>
      <c r="E152" s="104">
        <v>4</v>
      </c>
      <c r="F152" s="104">
        <v>6</v>
      </c>
      <c r="G152" s="104">
        <v>0</v>
      </c>
      <c r="H152" s="104">
        <v>0</v>
      </c>
      <c r="I152" s="104">
        <f>E152+F152+2*H152+G152-4</f>
        <v>6</v>
      </c>
      <c r="J152" s="11" t="s">
        <v>25</v>
      </c>
      <c r="K152" s="5">
        <f>SUM(I147:I152)</f>
        <v>54</v>
      </c>
    </row>
    <row r="153" spans="1:11" ht="12.75">
      <c r="A153" s="65"/>
      <c r="B153" s="57"/>
      <c r="C153" s="57"/>
      <c r="D153" s="57"/>
      <c r="E153" s="57"/>
      <c r="F153" s="57"/>
      <c r="G153" s="57"/>
      <c r="H153" s="57"/>
      <c r="I153" s="57"/>
      <c r="J153" s="3"/>
      <c r="K153" s="4"/>
    </row>
    <row r="154" spans="1:11" ht="12.75">
      <c r="A154" s="65" t="s">
        <v>17</v>
      </c>
      <c r="B154" s="104" t="s">
        <v>213</v>
      </c>
      <c r="C154" s="105" t="s">
        <v>10</v>
      </c>
      <c r="D154" s="104">
        <v>5</v>
      </c>
      <c r="E154" s="104">
        <v>1</v>
      </c>
      <c r="F154" s="104">
        <v>0</v>
      </c>
      <c r="G154" s="104">
        <v>0</v>
      </c>
      <c r="H154" s="104">
        <v>0</v>
      </c>
      <c r="I154" s="104">
        <f>E154+F154+2*H154+G154</f>
        <v>1</v>
      </c>
      <c r="J154" s="3"/>
      <c r="K154" s="4"/>
    </row>
    <row r="155" spans="1:11" ht="12.75">
      <c r="A155" s="65"/>
      <c r="B155" s="104" t="s">
        <v>157</v>
      </c>
      <c r="C155" s="105" t="s">
        <v>10</v>
      </c>
      <c r="D155" s="104">
        <v>5</v>
      </c>
      <c r="E155" s="104">
        <v>0</v>
      </c>
      <c r="F155" s="104">
        <v>1</v>
      </c>
      <c r="G155" s="104">
        <v>0</v>
      </c>
      <c r="H155" s="104">
        <v>0</v>
      </c>
      <c r="I155" s="104">
        <f>E155+F155+2*H155+G155</f>
        <v>1</v>
      </c>
      <c r="J155" s="3"/>
      <c r="K155" s="4"/>
    </row>
    <row r="156" spans="1:11" ht="12.75">
      <c r="A156" s="65"/>
      <c r="B156" s="104" t="s">
        <v>158</v>
      </c>
      <c r="C156" s="104" t="s">
        <v>18</v>
      </c>
      <c r="D156" s="104">
        <v>7</v>
      </c>
      <c r="E156" s="104">
        <v>0</v>
      </c>
      <c r="F156" s="104">
        <v>1</v>
      </c>
      <c r="G156" s="104">
        <v>0</v>
      </c>
      <c r="H156" s="104">
        <v>0</v>
      </c>
      <c r="I156" s="104">
        <f>E156+F156+2*H156+G156</f>
        <v>1</v>
      </c>
      <c r="K156" s="4"/>
    </row>
    <row r="157" spans="1:11" ht="12.75">
      <c r="A157" s="65"/>
      <c r="B157" s="104" t="s">
        <v>159</v>
      </c>
      <c r="C157" s="104" t="s">
        <v>87</v>
      </c>
      <c r="D157" s="104">
        <v>1</v>
      </c>
      <c r="E157" s="104">
        <v>0</v>
      </c>
      <c r="F157" s="104">
        <v>0</v>
      </c>
      <c r="G157" s="104">
        <v>0</v>
      </c>
      <c r="H157" s="104">
        <v>0</v>
      </c>
      <c r="I157" s="104">
        <f>E157+F157+2*H157+G157</f>
        <v>0</v>
      </c>
      <c r="J157" s="11" t="s">
        <v>26</v>
      </c>
      <c r="K157" s="5">
        <f>SUM(I154:I157)</f>
        <v>3</v>
      </c>
    </row>
    <row r="158" spans="1:11" ht="12.75">
      <c r="A158" s="65"/>
      <c r="B158" s="57"/>
      <c r="C158" s="57"/>
      <c r="D158" s="57"/>
      <c r="E158" s="57"/>
      <c r="F158" s="57"/>
      <c r="G158" s="57"/>
      <c r="H158" s="57"/>
      <c r="I158" s="57"/>
      <c r="J158" s="11"/>
      <c r="K158" s="5"/>
    </row>
    <row r="159" spans="1:11" ht="12.75">
      <c r="A159" s="58" t="s">
        <v>92</v>
      </c>
      <c r="B159" s="104" t="s">
        <v>160</v>
      </c>
      <c r="C159" s="104" t="s">
        <v>27</v>
      </c>
      <c r="D159" s="104">
        <v>7</v>
      </c>
      <c r="E159" s="104">
        <v>1</v>
      </c>
      <c r="F159" s="104">
        <v>1</v>
      </c>
      <c r="G159" s="104">
        <v>0</v>
      </c>
      <c r="H159" s="104">
        <v>0</v>
      </c>
      <c r="I159" s="104">
        <f>E159+F159+2*H159+G159</f>
        <v>2</v>
      </c>
      <c r="J159" s="59"/>
      <c r="K159" s="60"/>
    </row>
    <row r="160" spans="1:11" ht="12.75">
      <c r="A160" s="58"/>
      <c r="B160" s="104" t="s">
        <v>156</v>
      </c>
      <c r="C160" s="104" t="s">
        <v>19</v>
      </c>
      <c r="D160" s="104">
        <v>1</v>
      </c>
      <c r="E160" s="104">
        <v>0</v>
      </c>
      <c r="F160" s="104">
        <v>1</v>
      </c>
      <c r="G160" s="104">
        <v>0</v>
      </c>
      <c r="H160" s="104">
        <v>0</v>
      </c>
      <c r="I160" s="104">
        <f>E160+F160+2*H160+G160</f>
        <v>1</v>
      </c>
      <c r="J160" s="59" t="s">
        <v>96</v>
      </c>
      <c r="K160" s="60">
        <f>SUM(I159:I160)</f>
        <v>3</v>
      </c>
    </row>
    <row r="161" spans="1:11" ht="12.75">
      <c r="A161" s="65"/>
      <c r="B161" s="57"/>
      <c r="C161" s="57"/>
      <c r="D161" s="57"/>
      <c r="E161" s="57"/>
      <c r="F161" s="57"/>
      <c r="G161" s="57"/>
      <c r="H161" s="57"/>
      <c r="I161" s="7"/>
      <c r="J161" s="3"/>
      <c r="K161" s="4"/>
    </row>
    <row r="162" spans="1:11" ht="12.75">
      <c r="A162" s="66"/>
      <c r="B162" s="67"/>
      <c r="C162" s="67"/>
      <c r="D162" s="67" t="s">
        <v>12</v>
      </c>
      <c r="E162" s="67" t="s">
        <v>20</v>
      </c>
      <c r="F162" s="67" t="s">
        <v>21</v>
      </c>
      <c r="G162" s="67" t="s">
        <v>22</v>
      </c>
      <c r="H162" s="67" t="s">
        <v>14</v>
      </c>
      <c r="I162" s="12" t="s">
        <v>16</v>
      </c>
      <c r="J162" s="70"/>
      <c r="K162" s="69"/>
    </row>
    <row r="163" spans="1:11" ht="12.75">
      <c r="A163" s="65" t="s">
        <v>4</v>
      </c>
      <c r="B163" s="106" t="s">
        <v>44</v>
      </c>
      <c r="C163" s="107" t="s">
        <v>18</v>
      </c>
      <c r="D163" s="104">
        <v>3</v>
      </c>
      <c r="E163" s="104">
        <v>1</v>
      </c>
      <c r="F163" s="104">
        <v>1</v>
      </c>
      <c r="G163" s="104">
        <v>0</v>
      </c>
      <c r="H163" s="104">
        <v>0</v>
      </c>
      <c r="I163" s="106">
        <f>E163+2*G163+H163</f>
        <v>1</v>
      </c>
      <c r="J163" s="74"/>
      <c r="K163" s="69"/>
    </row>
    <row r="164" spans="1:11" ht="13.5" thickBot="1">
      <c r="A164" s="68"/>
      <c r="B164" s="108" t="s">
        <v>162</v>
      </c>
      <c r="C164" s="109" t="s">
        <v>110</v>
      </c>
      <c r="D164" s="108">
        <v>5</v>
      </c>
      <c r="E164" s="108">
        <v>1</v>
      </c>
      <c r="F164" s="108">
        <v>4</v>
      </c>
      <c r="G164" s="108">
        <v>1</v>
      </c>
      <c r="H164" s="108">
        <v>0</v>
      </c>
      <c r="I164" s="108">
        <f>E164+2*G164+H164</f>
        <v>3</v>
      </c>
      <c r="J164" s="79" t="s">
        <v>181</v>
      </c>
      <c r="K164" s="5">
        <f>SUM(I163:I164)</f>
        <v>4</v>
      </c>
    </row>
    <row r="165" spans="1:11" ht="13.5" thickTop="1">
      <c r="A165" s="71"/>
      <c r="B165" s="72"/>
      <c r="C165" s="72"/>
      <c r="D165" s="72"/>
      <c r="E165" s="72"/>
      <c r="F165" s="72"/>
      <c r="G165" s="72"/>
      <c r="H165" s="72"/>
      <c r="I165" s="72"/>
      <c r="J165" s="76"/>
      <c r="K165" s="77"/>
    </row>
    <row r="166" spans="1:11" ht="13.5" thickBot="1">
      <c r="A166" s="71"/>
      <c r="B166" s="57"/>
      <c r="C166" s="57"/>
      <c r="D166" s="57"/>
      <c r="E166" s="57"/>
      <c r="F166" s="57"/>
      <c r="G166" s="57"/>
      <c r="H166" s="57"/>
      <c r="I166" s="57"/>
      <c r="J166" s="78" t="s">
        <v>98</v>
      </c>
      <c r="K166" s="73">
        <f>K152+K157+K164</f>
        <v>61</v>
      </c>
    </row>
    <row r="167" spans="1:2" ht="17.25" thickBot="1" thickTop="1">
      <c r="A167" s="6" t="s">
        <v>163</v>
      </c>
      <c r="B167" s="10"/>
    </row>
    <row r="168" spans="1:11" ht="13.5" thickTop="1">
      <c r="A168" s="40"/>
      <c r="B168" s="41" t="s">
        <v>7</v>
      </c>
      <c r="C168" s="41" t="s">
        <v>6</v>
      </c>
      <c r="D168" s="41" t="s">
        <v>12</v>
      </c>
      <c r="E168" s="41" t="s">
        <v>13</v>
      </c>
      <c r="F168" s="41" t="s">
        <v>14</v>
      </c>
      <c r="G168" s="41" t="s">
        <v>182</v>
      </c>
      <c r="H168" s="41" t="s">
        <v>15</v>
      </c>
      <c r="I168" s="42" t="s">
        <v>16</v>
      </c>
      <c r="J168" s="43"/>
      <c r="K168" s="44"/>
    </row>
    <row r="169" spans="1:11" ht="12.75">
      <c r="A169" s="65" t="s">
        <v>5</v>
      </c>
      <c r="B169" s="126" t="s">
        <v>214</v>
      </c>
      <c r="C169" s="124" t="s">
        <v>9</v>
      </c>
      <c r="D169" s="57">
        <v>23</v>
      </c>
      <c r="E169" s="57">
        <v>9</v>
      </c>
      <c r="F169" s="57">
        <v>15</v>
      </c>
      <c r="G169" s="57">
        <v>0</v>
      </c>
      <c r="H169" s="57">
        <v>2</v>
      </c>
      <c r="I169" s="57">
        <f aca="true" t="shared" si="5" ref="I169:I174">E169+F169+2*H169+G169</f>
        <v>28</v>
      </c>
      <c r="J169" s="3"/>
      <c r="K169" s="4"/>
    </row>
    <row r="170" spans="1:11" ht="12.75">
      <c r="A170" s="65"/>
      <c r="B170" s="104" t="s">
        <v>46</v>
      </c>
      <c r="C170" s="104" t="s">
        <v>23</v>
      </c>
      <c r="D170" s="104">
        <v>11</v>
      </c>
      <c r="E170" s="104">
        <v>3</v>
      </c>
      <c r="F170" s="104">
        <v>2</v>
      </c>
      <c r="G170" s="104">
        <v>0</v>
      </c>
      <c r="H170" s="104">
        <v>0</v>
      </c>
      <c r="I170" s="104">
        <f t="shared" si="5"/>
        <v>5</v>
      </c>
      <c r="J170" s="3"/>
      <c r="K170" s="4"/>
    </row>
    <row r="171" spans="1:11" ht="12.75">
      <c r="A171" s="65"/>
      <c r="B171" s="104" t="s">
        <v>165</v>
      </c>
      <c r="C171" s="104" t="s">
        <v>19</v>
      </c>
      <c r="D171" s="104">
        <v>11</v>
      </c>
      <c r="E171" s="104">
        <v>7</v>
      </c>
      <c r="F171" s="104">
        <v>5</v>
      </c>
      <c r="G171" s="104">
        <v>0</v>
      </c>
      <c r="H171" s="104">
        <v>2</v>
      </c>
      <c r="I171" s="104">
        <f t="shared" si="5"/>
        <v>16</v>
      </c>
      <c r="J171" s="3"/>
      <c r="K171" s="4"/>
    </row>
    <row r="172" spans="1:11" ht="12.75">
      <c r="A172" s="65"/>
      <c r="B172" s="104" t="s">
        <v>40</v>
      </c>
      <c r="C172" s="104" t="s">
        <v>11</v>
      </c>
      <c r="D172" s="104">
        <v>18</v>
      </c>
      <c r="E172" s="104">
        <v>4</v>
      </c>
      <c r="F172" s="104">
        <v>9</v>
      </c>
      <c r="G172" s="104">
        <v>0</v>
      </c>
      <c r="H172" s="104">
        <v>1</v>
      </c>
      <c r="I172" s="104">
        <f t="shared" si="5"/>
        <v>15</v>
      </c>
      <c r="J172" s="3"/>
      <c r="K172" s="4"/>
    </row>
    <row r="173" spans="1:11" ht="12.75">
      <c r="A173" s="65"/>
      <c r="B173" s="104" t="s">
        <v>166</v>
      </c>
      <c r="C173" s="104" t="s">
        <v>11</v>
      </c>
      <c r="D173" s="104">
        <v>18</v>
      </c>
      <c r="E173" s="104">
        <v>4</v>
      </c>
      <c r="F173" s="104">
        <v>10</v>
      </c>
      <c r="G173" s="104">
        <v>0</v>
      </c>
      <c r="H173" s="104">
        <v>0</v>
      </c>
      <c r="I173" s="104">
        <f t="shared" si="5"/>
        <v>14</v>
      </c>
      <c r="K173" s="4"/>
    </row>
    <row r="174" spans="1:11" ht="12.75">
      <c r="A174" s="65"/>
      <c r="B174" s="104" t="s">
        <v>167</v>
      </c>
      <c r="C174" s="104" t="s">
        <v>114</v>
      </c>
      <c r="D174" s="104">
        <v>11</v>
      </c>
      <c r="E174" s="104">
        <v>6</v>
      </c>
      <c r="F174" s="104">
        <v>4</v>
      </c>
      <c r="G174" s="104">
        <v>0</v>
      </c>
      <c r="H174" s="104">
        <v>0</v>
      </c>
      <c r="I174" s="104">
        <f t="shared" si="5"/>
        <v>10</v>
      </c>
      <c r="J174" s="11" t="s">
        <v>25</v>
      </c>
      <c r="K174" s="5">
        <f>SUM(I169:I174)</f>
        <v>88</v>
      </c>
    </row>
    <row r="175" spans="1:11" ht="12.75">
      <c r="A175" s="65"/>
      <c r="B175" s="57"/>
      <c r="C175" s="57"/>
      <c r="D175" s="57"/>
      <c r="E175" s="57"/>
      <c r="F175" s="57"/>
      <c r="G175" s="57"/>
      <c r="H175" s="57"/>
      <c r="I175" s="57"/>
      <c r="J175" s="3"/>
      <c r="K175" s="4"/>
    </row>
    <row r="176" spans="1:11" ht="12.75">
      <c r="A176" s="65" t="s">
        <v>17</v>
      </c>
      <c r="B176" s="104" t="s">
        <v>35</v>
      </c>
      <c r="C176" s="105" t="s">
        <v>23</v>
      </c>
      <c r="D176" s="104">
        <v>12</v>
      </c>
      <c r="E176" s="104">
        <v>2</v>
      </c>
      <c r="F176" s="104">
        <v>5</v>
      </c>
      <c r="G176" s="104">
        <v>0</v>
      </c>
      <c r="H176" s="104">
        <v>0</v>
      </c>
      <c r="I176" s="104">
        <f>E176+F176+2*H176+G176</f>
        <v>7</v>
      </c>
      <c r="J176" s="3"/>
      <c r="K176" s="4"/>
    </row>
    <row r="177" spans="1:11" ht="12.75">
      <c r="A177" s="65"/>
      <c r="B177" s="104" t="s">
        <v>168</v>
      </c>
      <c r="C177" s="105" t="s">
        <v>114</v>
      </c>
      <c r="D177" s="104">
        <v>11</v>
      </c>
      <c r="E177" s="104">
        <v>0</v>
      </c>
      <c r="F177" s="104">
        <v>2</v>
      </c>
      <c r="G177" s="104">
        <v>0</v>
      </c>
      <c r="H177" s="104">
        <v>0</v>
      </c>
      <c r="I177" s="104">
        <f>E177+F177+2*H177+G177</f>
        <v>2</v>
      </c>
      <c r="J177" s="3"/>
      <c r="K177" s="4"/>
    </row>
    <row r="178" spans="1:11" ht="12.75">
      <c r="A178" s="65"/>
      <c r="B178" s="104" t="s">
        <v>169</v>
      </c>
      <c r="C178" s="104" t="s">
        <v>18</v>
      </c>
      <c r="D178" s="104">
        <v>7</v>
      </c>
      <c r="E178" s="104">
        <v>0</v>
      </c>
      <c r="F178" s="104">
        <v>4</v>
      </c>
      <c r="G178" s="104">
        <v>0</v>
      </c>
      <c r="H178" s="104">
        <v>0</v>
      </c>
      <c r="I178" s="104">
        <f>E178+F178+2*H178+G178</f>
        <v>4</v>
      </c>
      <c r="K178" s="4"/>
    </row>
    <row r="179" spans="1:11" ht="12.75">
      <c r="A179" s="65"/>
      <c r="B179" s="104" t="s">
        <v>201</v>
      </c>
      <c r="C179" s="104" t="s">
        <v>19</v>
      </c>
      <c r="D179" s="104">
        <v>11</v>
      </c>
      <c r="E179" s="104">
        <v>0</v>
      </c>
      <c r="F179" s="104">
        <v>1</v>
      </c>
      <c r="G179" s="104">
        <v>0</v>
      </c>
      <c r="H179" s="104">
        <v>0</v>
      </c>
      <c r="I179" s="104">
        <f>E179+F179+2*H179+G179</f>
        <v>1</v>
      </c>
      <c r="J179" s="11" t="s">
        <v>26</v>
      </c>
      <c r="K179" s="5">
        <f>SUM(I176:I179)</f>
        <v>14</v>
      </c>
    </row>
    <row r="180" spans="1:11" ht="12.75">
      <c r="A180" s="65"/>
      <c r="B180" s="57"/>
      <c r="C180" s="57"/>
      <c r="D180" s="57"/>
      <c r="E180" s="57"/>
      <c r="F180" s="57"/>
      <c r="G180" s="57"/>
      <c r="H180" s="57"/>
      <c r="I180" s="57"/>
      <c r="J180" s="11"/>
      <c r="K180" s="5"/>
    </row>
    <row r="181" spans="1:11" ht="12.75">
      <c r="A181" s="58" t="s">
        <v>92</v>
      </c>
      <c r="B181" s="104" t="s">
        <v>170</v>
      </c>
      <c r="C181" s="104" t="s">
        <v>27</v>
      </c>
      <c r="D181" s="104">
        <v>7</v>
      </c>
      <c r="E181" s="104">
        <v>0</v>
      </c>
      <c r="F181" s="104">
        <v>2</v>
      </c>
      <c r="G181" s="104">
        <v>0</v>
      </c>
      <c r="H181" s="104">
        <v>0</v>
      </c>
      <c r="I181" s="104">
        <f>E181+F181+2*H181+G181</f>
        <v>2</v>
      </c>
      <c r="J181" s="59"/>
      <c r="K181" s="60"/>
    </row>
    <row r="182" spans="1:11" ht="12.75">
      <c r="A182" s="58"/>
      <c r="B182" s="104" t="s">
        <v>171</v>
      </c>
      <c r="C182" s="104" t="s">
        <v>23</v>
      </c>
      <c r="D182" s="104">
        <v>12</v>
      </c>
      <c r="E182" s="104">
        <v>1</v>
      </c>
      <c r="F182" s="104">
        <v>3</v>
      </c>
      <c r="G182" s="104">
        <v>0</v>
      </c>
      <c r="H182" s="104">
        <v>0</v>
      </c>
      <c r="I182" s="104">
        <f>E182+F182+2*H182+G182</f>
        <v>4</v>
      </c>
      <c r="J182" s="59" t="s">
        <v>96</v>
      </c>
      <c r="K182" s="60">
        <f>SUM(I181:I182)</f>
        <v>6</v>
      </c>
    </row>
    <row r="183" spans="1:11" ht="12.75">
      <c r="A183" s="65"/>
      <c r="B183" s="57"/>
      <c r="C183" s="57"/>
      <c r="D183" s="57"/>
      <c r="E183" s="57"/>
      <c r="F183" s="57"/>
      <c r="G183" s="57"/>
      <c r="H183" s="57"/>
      <c r="I183" s="7"/>
      <c r="J183" s="3"/>
      <c r="K183" s="4"/>
    </row>
    <row r="184" spans="1:11" ht="12.75">
      <c r="A184" s="66"/>
      <c r="B184" s="67"/>
      <c r="C184" s="67"/>
      <c r="D184" s="67" t="s">
        <v>12</v>
      </c>
      <c r="E184" s="67" t="s">
        <v>20</v>
      </c>
      <c r="F184" s="67" t="s">
        <v>21</v>
      </c>
      <c r="G184" s="67" t="s">
        <v>22</v>
      </c>
      <c r="H184" s="67" t="s">
        <v>14</v>
      </c>
      <c r="I184" s="12" t="s">
        <v>16</v>
      </c>
      <c r="J184" s="70"/>
      <c r="K184" s="69"/>
    </row>
    <row r="185" spans="1:11" ht="12.75">
      <c r="A185" s="65" t="s">
        <v>4</v>
      </c>
      <c r="B185" s="106" t="s">
        <v>172</v>
      </c>
      <c r="C185" s="107" t="s">
        <v>114</v>
      </c>
      <c r="D185" s="104">
        <v>11</v>
      </c>
      <c r="E185" s="104">
        <v>4</v>
      </c>
      <c r="F185" s="104">
        <v>7</v>
      </c>
      <c r="G185" s="104">
        <v>1</v>
      </c>
      <c r="H185" s="104">
        <v>2</v>
      </c>
      <c r="I185" s="106">
        <f>E185+2*G185+H185</f>
        <v>8</v>
      </c>
      <c r="J185" s="74"/>
      <c r="K185" s="69"/>
    </row>
    <row r="186" spans="1:11" ht="13.5" thickBot="1">
      <c r="A186" s="68"/>
      <c r="B186" s="127" t="s">
        <v>50</v>
      </c>
      <c r="C186" s="125" t="s">
        <v>9</v>
      </c>
      <c r="D186" s="64">
        <v>23</v>
      </c>
      <c r="E186" s="64">
        <v>16</v>
      </c>
      <c r="F186" s="64">
        <v>7</v>
      </c>
      <c r="G186" s="64">
        <v>5</v>
      </c>
      <c r="H186" s="64">
        <v>0</v>
      </c>
      <c r="I186" s="64">
        <f>E186+2*G186+H186</f>
        <v>26</v>
      </c>
      <c r="J186" s="79" t="s">
        <v>181</v>
      </c>
      <c r="K186" s="5">
        <f>SUM(I185:I186)</f>
        <v>34</v>
      </c>
    </row>
    <row r="187" spans="1:11" ht="13.5" thickTop="1">
      <c r="A187" s="71"/>
      <c r="B187" s="72"/>
      <c r="C187" s="72"/>
      <c r="D187" s="72"/>
      <c r="E187" s="72"/>
      <c r="F187" s="72"/>
      <c r="G187" s="72"/>
      <c r="H187" s="72"/>
      <c r="I187" s="72"/>
      <c r="J187" s="76"/>
      <c r="K187" s="77"/>
    </row>
    <row r="188" spans="1:11" ht="13.5" thickBot="1">
      <c r="A188" s="71"/>
      <c r="B188" s="72"/>
      <c r="C188" s="72"/>
      <c r="D188" s="72"/>
      <c r="E188" s="72"/>
      <c r="F188" s="72"/>
      <c r="G188" s="72"/>
      <c r="H188" s="72"/>
      <c r="I188" s="72"/>
      <c r="J188" s="78" t="s">
        <v>98</v>
      </c>
      <c r="K188" s="73">
        <f>K174+K179+K186</f>
        <v>136</v>
      </c>
    </row>
    <row r="189" spans="1:2" ht="17.25" thickBot="1" thickTop="1">
      <c r="A189" s="6" t="s">
        <v>164</v>
      </c>
      <c r="B189" s="10"/>
    </row>
    <row r="190" spans="1:11" ht="13.5" thickTop="1">
      <c r="A190" s="40"/>
      <c r="B190" s="41" t="s">
        <v>7</v>
      </c>
      <c r="C190" s="41" t="s">
        <v>6</v>
      </c>
      <c r="D190" s="41" t="s">
        <v>12</v>
      </c>
      <c r="E190" s="41" t="s">
        <v>13</v>
      </c>
      <c r="F190" s="41" t="s">
        <v>14</v>
      </c>
      <c r="G190" s="41" t="s">
        <v>182</v>
      </c>
      <c r="H190" s="41" t="s">
        <v>15</v>
      </c>
      <c r="I190" s="42" t="s">
        <v>16</v>
      </c>
      <c r="J190" s="43"/>
      <c r="K190" s="44"/>
    </row>
    <row r="191" spans="1:11" ht="12.75">
      <c r="A191" s="65" t="s">
        <v>5</v>
      </c>
      <c r="B191" s="106" t="s">
        <v>53</v>
      </c>
      <c r="C191" s="118" t="s">
        <v>29</v>
      </c>
      <c r="D191" s="104">
        <v>9</v>
      </c>
      <c r="E191" s="104">
        <v>4</v>
      </c>
      <c r="F191" s="104">
        <v>5</v>
      </c>
      <c r="G191" s="104">
        <v>0</v>
      </c>
      <c r="H191" s="104">
        <v>0</v>
      </c>
      <c r="I191" s="104">
        <f aca="true" t="shared" si="6" ref="I191:I196">E191+F191+2*H191+G191</f>
        <v>9</v>
      </c>
      <c r="J191" s="3"/>
      <c r="K191" s="4"/>
    </row>
    <row r="192" spans="1:11" ht="12.75">
      <c r="A192" s="65"/>
      <c r="B192" s="75" t="s">
        <v>215</v>
      </c>
      <c r="C192" s="122" t="s">
        <v>9</v>
      </c>
      <c r="D192" s="57">
        <v>21</v>
      </c>
      <c r="E192" s="57">
        <v>2</v>
      </c>
      <c r="F192" s="57">
        <v>5</v>
      </c>
      <c r="G192" s="57">
        <v>0</v>
      </c>
      <c r="H192" s="57">
        <v>0</v>
      </c>
      <c r="I192" s="57">
        <f t="shared" si="6"/>
        <v>7</v>
      </c>
      <c r="J192" s="3"/>
      <c r="K192" s="4"/>
    </row>
    <row r="193" spans="1:11" ht="12.75">
      <c r="A193" s="65"/>
      <c r="B193" s="104" t="s">
        <v>54</v>
      </c>
      <c r="C193" s="104" t="s">
        <v>19</v>
      </c>
      <c r="D193" s="104">
        <v>8</v>
      </c>
      <c r="E193" s="104">
        <v>2</v>
      </c>
      <c r="F193" s="104">
        <v>2</v>
      </c>
      <c r="G193" s="104">
        <v>0</v>
      </c>
      <c r="H193" s="104">
        <v>0</v>
      </c>
      <c r="I193" s="104">
        <f t="shared" si="6"/>
        <v>4</v>
      </c>
      <c r="J193" s="3"/>
      <c r="K193" s="4"/>
    </row>
    <row r="194" spans="1:11" ht="12.75">
      <c r="A194" s="65"/>
      <c r="B194" s="104" t="s">
        <v>173</v>
      </c>
      <c r="C194" s="104" t="s">
        <v>87</v>
      </c>
      <c r="D194" s="104">
        <v>6</v>
      </c>
      <c r="E194" s="104">
        <v>0</v>
      </c>
      <c r="F194" s="104">
        <v>1</v>
      </c>
      <c r="G194" s="104">
        <v>0</v>
      </c>
      <c r="H194" s="104">
        <v>0</v>
      </c>
      <c r="I194" s="104">
        <f t="shared" si="6"/>
        <v>1</v>
      </c>
      <c r="J194" s="3"/>
      <c r="K194" s="4"/>
    </row>
    <row r="195" spans="1:11" ht="12.75">
      <c r="A195" s="65"/>
      <c r="B195" s="104" t="s">
        <v>495</v>
      </c>
      <c r="C195" s="104" t="s">
        <v>114</v>
      </c>
      <c r="D195" s="104">
        <v>11</v>
      </c>
      <c r="E195" s="104">
        <v>3</v>
      </c>
      <c r="F195" s="104">
        <v>3</v>
      </c>
      <c r="G195" s="104">
        <v>0</v>
      </c>
      <c r="H195" s="104">
        <v>0</v>
      </c>
      <c r="I195" s="104">
        <f>E195+F195+2*H195+G195-5</f>
        <v>1</v>
      </c>
      <c r="K195" s="4"/>
    </row>
    <row r="196" spans="1:11" ht="12.75">
      <c r="A196" s="65"/>
      <c r="B196" s="104" t="s">
        <v>174</v>
      </c>
      <c r="C196" s="104" t="s">
        <v>10</v>
      </c>
      <c r="D196" s="104">
        <v>5</v>
      </c>
      <c r="E196" s="104">
        <v>0</v>
      </c>
      <c r="F196" s="104">
        <v>0</v>
      </c>
      <c r="G196" s="104">
        <v>0</v>
      </c>
      <c r="H196" s="104">
        <v>0</v>
      </c>
      <c r="I196" s="104">
        <f t="shared" si="6"/>
        <v>0</v>
      </c>
      <c r="J196" s="11" t="s">
        <v>25</v>
      </c>
      <c r="K196" s="5">
        <f>SUM(I191:I196)</f>
        <v>22</v>
      </c>
    </row>
    <row r="197" spans="1:11" ht="12.75">
      <c r="A197" s="65"/>
      <c r="B197" s="57"/>
      <c r="C197" s="57"/>
      <c r="D197" s="57"/>
      <c r="E197" s="57"/>
      <c r="F197" s="57"/>
      <c r="G197" s="57"/>
      <c r="H197" s="57"/>
      <c r="I197" s="57"/>
      <c r="J197" s="3"/>
      <c r="K197" s="4"/>
    </row>
    <row r="198" spans="1:11" ht="12.75">
      <c r="A198" s="65" t="s">
        <v>17</v>
      </c>
      <c r="B198" s="104" t="s">
        <v>47</v>
      </c>
      <c r="C198" s="105" t="s">
        <v>23</v>
      </c>
      <c r="D198" s="104">
        <v>12</v>
      </c>
      <c r="E198" s="104">
        <v>1</v>
      </c>
      <c r="F198" s="104">
        <v>2</v>
      </c>
      <c r="G198" s="104">
        <v>0</v>
      </c>
      <c r="H198" s="104">
        <v>0</v>
      </c>
      <c r="I198" s="104">
        <f>E198+F198+2*H198+G198</f>
        <v>3</v>
      </c>
      <c r="J198" s="3"/>
      <c r="K198" s="4"/>
    </row>
    <row r="199" spans="1:11" ht="12.75">
      <c r="A199" s="65"/>
      <c r="B199" s="104" t="s">
        <v>175</v>
      </c>
      <c r="C199" s="105" t="s">
        <v>29</v>
      </c>
      <c r="D199" s="104">
        <v>13</v>
      </c>
      <c r="E199" s="104">
        <v>3</v>
      </c>
      <c r="F199" s="104">
        <v>5</v>
      </c>
      <c r="G199" s="104">
        <v>0</v>
      </c>
      <c r="H199" s="104">
        <v>0</v>
      </c>
      <c r="I199" s="104">
        <f>E199+F199+2*H199+G199</f>
        <v>8</v>
      </c>
      <c r="J199" s="3"/>
      <c r="K199" s="4"/>
    </row>
    <row r="200" spans="1:11" ht="12.75">
      <c r="A200" s="65"/>
      <c r="B200" s="104" t="s">
        <v>216</v>
      </c>
      <c r="C200" s="104" t="s">
        <v>11</v>
      </c>
      <c r="D200" s="104">
        <v>15</v>
      </c>
      <c r="E200" s="104">
        <v>2</v>
      </c>
      <c r="F200" s="104">
        <v>6</v>
      </c>
      <c r="G200" s="104">
        <v>0</v>
      </c>
      <c r="H200" s="104">
        <v>0</v>
      </c>
      <c r="I200" s="104">
        <f>E200+F200+2*H200+G200</f>
        <v>8</v>
      </c>
      <c r="K200" s="4"/>
    </row>
    <row r="201" spans="1:11" ht="12.75">
      <c r="A201" s="65"/>
      <c r="B201" s="104" t="s">
        <v>176</v>
      </c>
      <c r="C201" s="104" t="s">
        <v>87</v>
      </c>
      <c r="D201" s="104">
        <v>6</v>
      </c>
      <c r="E201" s="104">
        <v>0</v>
      </c>
      <c r="F201" s="104">
        <v>0</v>
      </c>
      <c r="G201" s="104">
        <v>0</v>
      </c>
      <c r="H201" s="104">
        <v>0</v>
      </c>
      <c r="I201" s="104">
        <f>E201+F201+2*H201+G201</f>
        <v>0</v>
      </c>
      <c r="J201" s="11" t="s">
        <v>26</v>
      </c>
      <c r="K201" s="5">
        <f>SUM(I198:I201)</f>
        <v>19</v>
      </c>
    </row>
    <row r="202" spans="1:11" ht="12.75">
      <c r="A202" s="65"/>
      <c r="B202" s="57"/>
      <c r="C202" s="57"/>
      <c r="D202" s="57"/>
      <c r="E202" s="57"/>
      <c r="F202" s="57"/>
      <c r="G202" s="57"/>
      <c r="H202" s="57"/>
      <c r="I202" s="57"/>
      <c r="J202" s="11"/>
      <c r="K202" s="5"/>
    </row>
    <row r="203" spans="1:11" ht="12.75">
      <c r="A203" s="58" t="s">
        <v>92</v>
      </c>
      <c r="B203" s="104" t="s">
        <v>55</v>
      </c>
      <c r="C203" s="104" t="s">
        <v>24</v>
      </c>
      <c r="D203" s="104">
        <v>5</v>
      </c>
      <c r="E203" s="104">
        <v>1</v>
      </c>
      <c r="F203" s="104">
        <v>0</v>
      </c>
      <c r="G203" s="104">
        <v>0</v>
      </c>
      <c r="H203" s="104">
        <v>0</v>
      </c>
      <c r="I203" s="104">
        <f>E203+F203+2*H203+G203</f>
        <v>1</v>
      </c>
      <c r="J203" s="59"/>
      <c r="K203" s="60"/>
    </row>
    <row r="204" spans="1:11" ht="12.75">
      <c r="A204" s="58"/>
      <c r="B204" s="104" t="s">
        <v>178</v>
      </c>
      <c r="C204" s="104" t="s">
        <v>8</v>
      </c>
      <c r="D204" s="104">
        <v>5</v>
      </c>
      <c r="E204" s="104">
        <v>1</v>
      </c>
      <c r="F204" s="104">
        <v>3</v>
      </c>
      <c r="G204" s="104">
        <v>0</v>
      </c>
      <c r="H204" s="104">
        <v>0</v>
      </c>
      <c r="I204" s="104">
        <f>E204+F204+2*H204+G204</f>
        <v>4</v>
      </c>
      <c r="J204" s="59" t="s">
        <v>96</v>
      </c>
      <c r="K204" s="60">
        <f>SUM(I203:I204)</f>
        <v>5</v>
      </c>
    </row>
    <row r="205" spans="1:11" ht="12.75">
      <c r="A205" s="65"/>
      <c r="B205" s="57"/>
      <c r="C205" s="57"/>
      <c r="D205" s="57"/>
      <c r="E205" s="57"/>
      <c r="F205" s="57"/>
      <c r="G205" s="57"/>
      <c r="H205" s="57"/>
      <c r="I205" s="7"/>
      <c r="J205" s="3"/>
      <c r="K205" s="4"/>
    </row>
    <row r="206" spans="1:11" ht="12.75">
      <c r="A206" s="66"/>
      <c r="B206" s="67"/>
      <c r="C206" s="67"/>
      <c r="D206" s="67" t="s">
        <v>12</v>
      </c>
      <c r="E206" s="67" t="s">
        <v>20</v>
      </c>
      <c r="F206" s="67" t="s">
        <v>21</v>
      </c>
      <c r="G206" s="67" t="s">
        <v>22</v>
      </c>
      <c r="H206" s="67" t="s">
        <v>14</v>
      </c>
      <c r="I206" s="12" t="s">
        <v>16</v>
      </c>
      <c r="J206" s="70"/>
      <c r="K206" s="69"/>
    </row>
    <row r="207" spans="1:11" ht="12.75">
      <c r="A207" s="65" t="s">
        <v>4</v>
      </c>
      <c r="B207" s="106" t="s">
        <v>179</v>
      </c>
      <c r="C207" s="107" t="s">
        <v>8</v>
      </c>
      <c r="D207" s="104">
        <v>5</v>
      </c>
      <c r="E207" s="104">
        <v>1</v>
      </c>
      <c r="F207" s="104">
        <v>4</v>
      </c>
      <c r="G207" s="104">
        <v>0</v>
      </c>
      <c r="H207" s="104">
        <v>0</v>
      </c>
      <c r="I207" s="106">
        <f>E207+2*G207+H207</f>
        <v>1</v>
      </c>
      <c r="J207" s="74"/>
      <c r="K207" s="69"/>
    </row>
    <row r="208" spans="1:11" ht="13.5" thickBot="1">
      <c r="A208" s="68"/>
      <c r="B208" s="108" t="s">
        <v>180</v>
      </c>
      <c r="C208" s="109" t="s">
        <v>11</v>
      </c>
      <c r="D208" s="108">
        <v>18</v>
      </c>
      <c r="E208" s="108">
        <v>11</v>
      </c>
      <c r="F208" s="108">
        <v>7</v>
      </c>
      <c r="G208" s="108">
        <v>1</v>
      </c>
      <c r="H208" s="108">
        <v>0</v>
      </c>
      <c r="I208" s="108">
        <f>E208+2*G208+H208</f>
        <v>13</v>
      </c>
      <c r="J208" s="79" t="s">
        <v>181</v>
      </c>
      <c r="K208" s="5">
        <f>SUM(I207:I208)</f>
        <v>14</v>
      </c>
    </row>
    <row r="209" spans="4:11" ht="13.5" thickTop="1">
      <c r="D209" s="72"/>
      <c r="E209" s="72"/>
      <c r="F209" s="72"/>
      <c r="G209" s="72"/>
      <c r="H209" s="72"/>
      <c r="I209" s="72"/>
      <c r="J209" s="76"/>
      <c r="K209" s="77"/>
    </row>
    <row r="210" spans="10:11" ht="13.5" thickBot="1">
      <c r="J210" s="78" t="s">
        <v>98</v>
      </c>
      <c r="K210" s="73">
        <f>K196+K201+K208</f>
        <v>55</v>
      </c>
    </row>
    <row r="211" ht="13.5" thickTop="1"/>
  </sheetData>
  <printOptions/>
  <pageMargins left="0.75" right="0.75" top="1" bottom="1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S54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7109375" style="0" customWidth="1"/>
    <col min="3" max="3" width="5.7109375" style="0" customWidth="1"/>
    <col min="4" max="4" width="18.7109375" style="0" customWidth="1"/>
    <col min="5" max="5" width="10.7109375" style="0" customWidth="1"/>
    <col min="6" max="6" width="5.7109375" style="0" customWidth="1"/>
    <col min="7" max="7" width="18.7109375" style="0" customWidth="1"/>
    <col min="8" max="8" width="10.7109375" style="0" customWidth="1"/>
    <col min="9" max="9" width="5.7109375" style="0" customWidth="1"/>
    <col min="10" max="10" width="18.7109375" style="0" customWidth="1"/>
    <col min="11" max="11" width="10.7109375" style="0" customWidth="1"/>
    <col min="12" max="12" width="4.140625" style="0" customWidth="1"/>
    <col min="13" max="13" width="11.421875" style="0" customWidth="1"/>
  </cols>
  <sheetData>
    <row r="1" spans="1:19" ht="20.25">
      <c r="A1" s="14" t="s">
        <v>64</v>
      </c>
      <c r="E1" s="25" t="s">
        <v>70</v>
      </c>
      <c r="M1" s="81"/>
      <c r="N1" s="81"/>
      <c r="O1" s="81"/>
      <c r="P1" s="81"/>
      <c r="Q1" s="81"/>
      <c r="R1" s="81"/>
      <c r="S1" s="81"/>
    </row>
    <row r="2" spans="1:19" ht="12.75" customHeight="1">
      <c r="A2" s="14"/>
      <c r="E2" s="25"/>
      <c r="M2" s="81"/>
      <c r="N2" s="81"/>
      <c r="O2" s="81"/>
      <c r="P2" s="81"/>
      <c r="Q2" s="81"/>
      <c r="R2" s="81"/>
      <c r="S2" s="81"/>
    </row>
    <row r="3" spans="1:19" ht="12.75" customHeight="1">
      <c r="A3" s="28" t="s">
        <v>187</v>
      </c>
      <c r="B3" s="26"/>
      <c r="C3" s="27"/>
      <c r="D3" s="27"/>
      <c r="E3" s="27"/>
      <c r="F3" s="27"/>
      <c r="G3" s="27"/>
      <c r="H3" s="27"/>
      <c r="I3" s="26"/>
      <c r="J3" s="26"/>
      <c r="K3" s="26"/>
      <c r="L3" s="85"/>
      <c r="M3" s="81"/>
      <c r="N3" s="81"/>
      <c r="O3" s="81"/>
      <c r="P3" s="81"/>
      <c r="Q3" s="81"/>
      <c r="R3" s="81"/>
      <c r="S3" s="81"/>
    </row>
    <row r="4" spans="1:19" ht="12.75">
      <c r="A4" t="s">
        <v>186</v>
      </c>
      <c r="D4" t="s">
        <v>188</v>
      </c>
      <c r="G4" t="s">
        <v>74</v>
      </c>
      <c r="J4" s="14" t="s">
        <v>185</v>
      </c>
      <c r="L4" s="85"/>
      <c r="M4" s="81"/>
      <c r="N4" s="81"/>
      <c r="O4" s="81"/>
      <c r="P4" s="81"/>
      <c r="Q4" s="81"/>
      <c r="R4" s="81"/>
      <c r="S4" s="81"/>
    </row>
    <row r="5" spans="1:19" ht="12.75">
      <c r="A5" s="17" t="s">
        <v>6</v>
      </c>
      <c r="B5" s="18" t="s">
        <v>58</v>
      </c>
      <c r="D5" s="17" t="s">
        <v>6</v>
      </c>
      <c r="E5" s="18" t="s">
        <v>58</v>
      </c>
      <c r="G5" s="17" t="s">
        <v>6</v>
      </c>
      <c r="H5" s="18" t="s">
        <v>58</v>
      </c>
      <c r="J5" s="17" t="s">
        <v>6</v>
      </c>
      <c r="K5" s="18" t="s">
        <v>58</v>
      </c>
      <c r="L5" s="85"/>
      <c r="M5" s="81"/>
      <c r="N5" s="81"/>
      <c r="O5" s="81"/>
      <c r="P5" s="81"/>
      <c r="Q5" s="81"/>
      <c r="R5" s="81"/>
      <c r="S5" s="81"/>
    </row>
    <row r="6" spans="1:19" ht="12.75">
      <c r="A6" s="86" t="s">
        <v>163</v>
      </c>
      <c r="B6" s="93">
        <f>'Individual Stats'!K174</f>
        <v>88</v>
      </c>
      <c r="D6" s="86" t="s">
        <v>99</v>
      </c>
      <c r="E6" s="102">
        <f>'Individual Stats'!K47</f>
        <v>19</v>
      </c>
      <c r="G6" s="86" t="s">
        <v>163</v>
      </c>
      <c r="H6" s="93">
        <f>'Individual Stats'!K186</f>
        <v>34</v>
      </c>
      <c r="J6" s="96" t="s">
        <v>163</v>
      </c>
      <c r="K6" s="97">
        <f>'Individual Stats'!K188</f>
        <v>136</v>
      </c>
      <c r="L6" s="85"/>
      <c r="M6" s="81"/>
      <c r="N6" s="81"/>
      <c r="O6" s="81"/>
      <c r="P6" s="81"/>
      <c r="Q6" s="81"/>
      <c r="R6" s="81"/>
      <c r="S6" s="81"/>
    </row>
    <row r="7" spans="1:19" ht="12.75">
      <c r="A7" s="33" t="s">
        <v>183</v>
      </c>
      <c r="B7" s="94">
        <f>'Individual Stats'!K108</f>
        <v>64</v>
      </c>
      <c r="D7" s="33" t="s">
        <v>164</v>
      </c>
      <c r="E7" s="94">
        <f>'Individual Stats'!K201</f>
        <v>19</v>
      </c>
      <c r="G7" s="33" t="s">
        <v>3</v>
      </c>
      <c r="H7" s="94">
        <f>'Individual Stats'!K142</f>
        <v>26</v>
      </c>
      <c r="J7" s="98" t="s">
        <v>111</v>
      </c>
      <c r="K7" s="99">
        <f>'Individual Stats'!K78</f>
        <v>83</v>
      </c>
      <c r="L7" s="85"/>
      <c r="M7" s="81"/>
      <c r="N7" s="81"/>
      <c r="O7" s="81"/>
      <c r="P7" s="81"/>
      <c r="Q7" s="81"/>
      <c r="R7" s="81"/>
      <c r="S7" s="81"/>
    </row>
    <row r="8" spans="1:19" ht="12.75">
      <c r="A8" s="33" t="s">
        <v>1</v>
      </c>
      <c r="B8" s="94">
        <f>'Individual Stats'!K152</f>
        <v>54</v>
      </c>
      <c r="D8" s="33" t="s">
        <v>111</v>
      </c>
      <c r="E8" s="94">
        <f>'Individual Stats'!K69</f>
        <v>18</v>
      </c>
      <c r="G8" s="33" t="s">
        <v>111</v>
      </c>
      <c r="H8" s="94">
        <f>'Individual Stats'!K76</f>
        <v>24</v>
      </c>
      <c r="J8" s="98" t="s">
        <v>99</v>
      </c>
      <c r="K8" s="99">
        <f>'Individual Stats'!K56</f>
        <v>81</v>
      </c>
      <c r="L8" s="85"/>
      <c r="M8" s="81"/>
      <c r="N8" s="81"/>
      <c r="O8" s="81"/>
      <c r="P8" s="81"/>
      <c r="Q8" s="81"/>
      <c r="R8" s="81"/>
      <c r="S8" s="81"/>
    </row>
    <row r="9" spans="1:19" ht="12.75">
      <c r="A9" s="33" t="s">
        <v>0</v>
      </c>
      <c r="B9" s="94">
        <f>'Individual Stats'!K20</f>
        <v>48</v>
      </c>
      <c r="D9" s="33" t="s">
        <v>3</v>
      </c>
      <c r="E9" s="94">
        <f>'Individual Stats'!K135</f>
        <v>16</v>
      </c>
      <c r="G9" s="33" t="s">
        <v>99</v>
      </c>
      <c r="H9" s="94">
        <f>'Individual Stats'!K54</f>
        <v>15</v>
      </c>
      <c r="J9" s="98" t="s">
        <v>183</v>
      </c>
      <c r="K9" s="99">
        <f>'Individual Stats'!K122</f>
        <v>74</v>
      </c>
      <c r="L9" s="85"/>
      <c r="M9" s="81"/>
      <c r="N9" s="81"/>
      <c r="O9" s="81"/>
      <c r="P9" s="81"/>
      <c r="Q9" s="81"/>
      <c r="R9" s="81"/>
      <c r="S9" s="81"/>
    </row>
    <row r="10" spans="1:19" ht="12.75">
      <c r="A10" s="33" t="s">
        <v>99</v>
      </c>
      <c r="B10" s="94">
        <f>'Individual Stats'!K42</f>
        <v>47</v>
      </c>
      <c r="D10" s="33" t="s">
        <v>163</v>
      </c>
      <c r="E10" s="94">
        <f>'Individual Stats'!K179</f>
        <v>14</v>
      </c>
      <c r="G10" s="33" t="s">
        <v>164</v>
      </c>
      <c r="H10" s="94">
        <f>'Individual Stats'!K208</f>
        <v>14</v>
      </c>
      <c r="J10" s="98" t="s">
        <v>3</v>
      </c>
      <c r="K10" s="99">
        <f>'Individual Stats'!K144</f>
        <v>68</v>
      </c>
      <c r="L10" s="85"/>
      <c r="M10" s="81"/>
      <c r="N10" s="81"/>
      <c r="O10" s="81"/>
      <c r="P10" s="81"/>
      <c r="Q10" s="81"/>
      <c r="R10" s="81"/>
      <c r="S10" s="81"/>
    </row>
    <row r="11" spans="1:19" ht="12.75">
      <c r="A11" s="33" t="s">
        <v>111</v>
      </c>
      <c r="B11" s="94">
        <f>'Individual Stats'!K64</f>
        <v>41</v>
      </c>
      <c r="D11" s="33" t="s">
        <v>2</v>
      </c>
      <c r="E11" s="94">
        <f>'Individual Stats'!K91</f>
        <v>10</v>
      </c>
      <c r="G11" s="33" t="s">
        <v>2</v>
      </c>
      <c r="H11" s="94">
        <f>'Individual Stats'!K98</f>
        <v>8</v>
      </c>
      <c r="J11" s="98" t="s">
        <v>1</v>
      </c>
      <c r="K11" s="99">
        <f>'Individual Stats'!K166</f>
        <v>61</v>
      </c>
      <c r="L11" s="85"/>
      <c r="M11" s="81"/>
      <c r="N11" s="81"/>
      <c r="O11" s="81"/>
      <c r="P11" s="81"/>
      <c r="Q11" s="81"/>
      <c r="R11" s="81"/>
      <c r="S11" s="81"/>
    </row>
    <row r="12" spans="1:19" ht="12.75">
      <c r="A12" s="33" t="s">
        <v>2</v>
      </c>
      <c r="B12" s="94">
        <f>'Individual Stats'!K86</f>
        <v>27</v>
      </c>
      <c r="D12" s="33" t="s">
        <v>183</v>
      </c>
      <c r="E12" s="94">
        <f>'Individual Stats'!K113</f>
        <v>7</v>
      </c>
      <c r="G12" s="33" t="s">
        <v>0</v>
      </c>
      <c r="H12" s="94">
        <f>'Individual Stats'!K32</f>
        <v>4</v>
      </c>
      <c r="J12" s="98" t="s">
        <v>0</v>
      </c>
      <c r="K12" s="99">
        <f>'Individual Stats'!K34</f>
        <v>56</v>
      </c>
      <c r="L12" s="85"/>
      <c r="M12" s="81"/>
      <c r="N12" s="81"/>
      <c r="O12" s="81"/>
      <c r="P12" s="81"/>
      <c r="Q12" s="81"/>
      <c r="R12" s="81"/>
      <c r="S12" s="81"/>
    </row>
    <row r="13" spans="1:19" ht="12.75">
      <c r="A13" s="33" t="s">
        <v>3</v>
      </c>
      <c r="B13" s="94">
        <f>'Individual Stats'!K130</f>
        <v>26</v>
      </c>
      <c r="D13" s="33" t="s">
        <v>0</v>
      </c>
      <c r="E13" s="94">
        <f>'Individual Stats'!K25</f>
        <v>4</v>
      </c>
      <c r="G13" s="33" t="s">
        <v>1</v>
      </c>
      <c r="H13" s="94">
        <f>'Individual Stats'!K164</f>
        <v>4</v>
      </c>
      <c r="J13" s="98" t="s">
        <v>164</v>
      </c>
      <c r="K13" s="99">
        <f>'Individual Stats'!K210</f>
        <v>55</v>
      </c>
      <c r="L13" s="85"/>
      <c r="M13" s="81"/>
      <c r="N13" s="81"/>
      <c r="O13" s="81"/>
      <c r="P13" s="81"/>
      <c r="Q13" s="81"/>
      <c r="R13" s="81"/>
      <c r="S13" s="81"/>
    </row>
    <row r="14" spans="1:19" ht="12.75">
      <c r="A14" s="36" t="s">
        <v>164</v>
      </c>
      <c r="B14" s="95">
        <f>'Individual Stats'!K196</f>
        <v>22</v>
      </c>
      <c r="D14" s="36" t="s">
        <v>1</v>
      </c>
      <c r="E14" s="95">
        <f>'Individual Stats'!K157</f>
        <v>3</v>
      </c>
      <c r="G14" s="36" t="s">
        <v>183</v>
      </c>
      <c r="H14" s="95">
        <f>'Individual Stats'!K120</f>
        <v>3</v>
      </c>
      <c r="J14" s="100" t="s">
        <v>2</v>
      </c>
      <c r="K14" s="101">
        <f>'Individual Stats'!K100</f>
        <v>45</v>
      </c>
      <c r="L14" s="85"/>
      <c r="M14" s="81"/>
      <c r="N14" s="81"/>
      <c r="O14" s="81"/>
      <c r="P14" s="81"/>
      <c r="Q14" s="81"/>
      <c r="R14" s="81"/>
      <c r="S14" s="81"/>
    </row>
    <row r="15" spans="1:19" ht="12.75" customHeight="1">
      <c r="A15" s="14"/>
      <c r="E15" s="25"/>
      <c r="L15" s="85"/>
      <c r="M15" s="92"/>
      <c r="N15" s="81"/>
      <c r="O15" s="81"/>
      <c r="P15" s="81"/>
      <c r="Q15" s="81"/>
      <c r="R15" s="81"/>
      <c r="S15" s="81"/>
    </row>
    <row r="16" spans="1:19" ht="12.75">
      <c r="A16" s="28" t="s">
        <v>5</v>
      </c>
      <c r="B16" s="26"/>
      <c r="C16" s="27"/>
      <c r="D16" s="27"/>
      <c r="E16" s="27"/>
      <c r="F16" s="27"/>
      <c r="G16" s="27"/>
      <c r="H16" s="27"/>
      <c r="I16" s="26"/>
      <c r="J16" s="26"/>
      <c r="K16" s="26"/>
      <c r="L16" s="85"/>
      <c r="M16" s="81"/>
      <c r="N16" s="81"/>
      <c r="O16" s="81"/>
      <c r="P16" s="81"/>
      <c r="Q16" s="81"/>
      <c r="R16" s="81"/>
      <c r="S16" s="81"/>
    </row>
    <row r="17" spans="1:19" ht="12.75">
      <c r="A17" t="s">
        <v>189</v>
      </c>
      <c r="D17" t="s">
        <v>191</v>
      </c>
      <c r="G17" t="s">
        <v>195</v>
      </c>
      <c r="J17" t="s">
        <v>196</v>
      </c>
      <c r="L17" s="85"/>
      <c r="M17" s="29"/>
      <c r="N17" s="81"/>
      <c r="O17" s="81"/>
      <c r="P17" s="81"/>
      <c r="Q17" s="81"/>
      <c r="R17" s="81"/>
      <c r="S17" s="81"/>
    </row>
    <row r="18" spans="1:19" ht="12.75">
      <c r="A18" s="17" t="s">
        <v>6</v>
      </c>
      <c r="B18" s="17" t="s">
        <v>13</v>
      </c>
      <c r="D18" s="17" t="s">
        <v>6</v>
      </c>
      <c r="E18" s="17" t="s">
        <v>14</v>
      </c>
      <c r="G18" s="17" t="s">
        <v>6</v>
      </c>
      <c r="H18" s="17" t="s">
        <v>199</v>
      </c>
      <c r="J18" s="17" t="s">
        <v>6</v>
      </c>
      <c r="K18" s="17" t="s">
        <v>15</v>
      </c>
      <c r="L18" s="85"/>
      <c r="M18" s="82"/>
      <c r="N18" s="29"/>
      <c r="O18" s="81"/>
      <c r="P18" s="89"/>
      <c r="Q18" s="90"/>
      <c r="R18" s="81"/>
      <c r="S18" s="81"/>
    </row>
    <row r="19" spans="1:19" ht="12.75">
      <c r="A19" s="86" t="s">
        <v>163</v>
      </c>
      <c r="B19" s="87">
        <f>SUM('Individual Stats'!E169:E174)</f>
        <v>33</v>
      </c>
      <c r="D19" s="86" t="s">
        <v>163</v>
      </c>
      <c r="E19" s="87">
        <f>SUM('Individual Stats'!F169:F174)</f>
        <v>45</v>
      </c>
      <c r="G19" s="86" t="s">
        <v>111</v>
      </c>
      <c r="H19" s="87">
        <f>SUM('Individual Stats'!G59:G64)</f>
        <v>2</v>
      </c>
      <c r="J19" s="86" t="s">
        <v>163</v>
      </c>
      <c r="K19" s="87">
        <f>SUM('Individual Stats'!H169:H174)</f>
        <v>5</v>
      </c>
      <c r="L19" s="85"/>
      <c r="M19" s="82"/>
      <c r="N19" s="82"/>
      <c r="O19" s="82"/>
      <c r="P19" s="83"/>
      <c r="Q19" s="88"/>
      <c r="R19" s="81"/>
      <c r="S19" s="81"/>
    </row>
    <row r="20" spans="1:19" ht="12.75">
      <c r="A20" s="33" t="s">
        <v>183</v>
      </c>
      <c r="B20" s="87">
        <f>SUM('Individual Stats'!E103:E108)</f>
        <v>31</v>
      </c>
      <c r="D20" s="33" t="s">
        <v>183</v>
      </c>
      <c r="E20" s="87">
        <f>SUM('Individual Stats'!F103:F108)</f>
        <v>36</v>
      </c>
      <c r="G20" s="33" t="s">
        <v>183</v>
      </c>
      <c r="H20" s="87">
        <f>SUM('Individual Stats'!G103:G108)</f>
        <v>1</v>
      </c>
      <c r="J20" s="33" t="s">
        <v>0</v>
      </c>
      <c r="K20" s="87">
        <f>SUM('Individual Stats'!H15:H20)</f>
        <v>1</v>
      </c>
      <c r="L20" s="85"/>
      <c r="M20" s="82"/>
      <c r="N20" s="82"/>
      <c r="O20" s="82"/>
      <c r="P20" s="83"/>
      <c r="Q20" s="88"/>
      <c r="R20" s="81"/>
      <c r="S20" s="81"/>
    </row>
    <row r="21" spans="1:19" ht="12.75">
      <c r="A21" s="33" t="s">
        <v>99</v>
      </c>
      <c r="B21" s="87">
        <f>SUM('Individual Stats'!E37:E42)</f>
        <v>29</v>
      </c>
      <c r="D21" s="33" t="s">
        <v>1</v>
      </c>
      <c r="E21" s="87">
        <f>SUM('Individual Stats'!F144:F151)</f>
        <v>26</v>
      </c>
      <c r="G21" s="33" t="s">
        <v>0</v>
      </c>
      <c r="H21" s="87">
        <f>SUM('Individual Stats'!G15:G20)</f>
        <v>0</v>
      </c>
      <c r="J21" s="33" t="s">
        <v>99</v>
      </c>
      <c r="K21" s="87">
        <f>SUM('Individual Stats'!H37:H42)</f>
        <v>1</v>
      </c>
      <c r="L21" s="85"/>
      <c r="M21" s="82"/>
      <c r="N21" s="82"/>
      <c r="O21" s="82"/>
      <c r="P21" s="83"/>
      <c r="Q21" s="88"/>
      <c r="R21" s="81"/>
      <c r="S21" s="81"/>
    </row>
    <row r="22" spans="1:19" ht="12.75">
      <c r="A22" s="33" t="s">
        <v>0</v>
      </c>
      <c r="B22" s="87">
        <f>SUM('Individual Stats'!E15:E20)</f>
        <v>25</v>
      </c>
      <c r="D22" s="33" t="s">
        <v>0</v>
      </c>
      <c r="E22" s="87">
        <f>SUM('Individual Stats'!F15:F20)</f>
        <v>21</v>
      </c>
      <c r="G22" s="33" t="s">
        <v>99</v>
      </c>
      <c r="H22" s="87">
        <f>SUM('Individual Stats'!G37:G42)</f>
        <v>0</v>
      </c>
      <c r="J22" s="33" t="s">
        <v>3</v>
      </c>
      <c r="K22" s="87">
        <f>SUM('Individual Stats'!H125:H130)</f>
        <v>1</v>
      </c>
      <c r="L22" s="85"/>
      <c r="M22" s="82"/>
      <c r="N22" s="82"/>
      <c r="O22" s="82"/>
      <c r="P22" s="83"/>
      <c r="Q22" s="88"/>
      <c r="R22" s="81"/>
      <c r="S22" s="81"/>
    </row>
    <row r="23" spans="1:19" ht="12.75">
      <c r="A23" s="33" t="s">
        <v>1</v>
      </c>
      <c r="B23" s="87">
        <f>SUM('Individual Stats'!E144:E151)</f>
        <v>20</v>
      </c>
      <c r="D23" s="33" t="s">
        <v>111</v>
      </c>
      <c r="E23" s="87">
        <f>SUM('Individual Stats'!F59:F64)</f>
        <v>20</v>
      </c>
      <c r="G23" s="33" t="s">
        <v>2</v>
      </c>
      <c r="H23" s="87">
        <f>SUM('Individual Stats'!G81:G86)</f>
        <v>0</v>
      </c>
      <c r="J23" s="33" t="s">
        <v>1</v>
      </c>
      <c r="K23" s="87">
        <f>SUM('Individual Stats'!H144:H151)</f>
        <v>1</v>
      </c>
      <c r="L23" s="85"/>
      <c r="M23" s="82"/>
      <c r="N23" s="82"/>
      <c r="O23" s="82"/>
      <c r="P23" s="83"/>
      <c r="Q23" s="88"/>
      <c r="R23" s="81"/>
      <c r="S23" s="81"/>
    </row>
    <row r="24" spans="1:19" ht="12.75">
      <c r="A24" s="33" t="s">
        <v>111</v>
      </c>
      <c r="B24" s="87">
        <f>SUM('Individual Stats'!E59:E64)</f>
        <v>19</v>
      </c>
      <c r="D24" s="33" t="s">
        <v>2</v>
      </c>
      <c r="E24" s="87">
        <f>SUM('Individual Stats'!F81:F86)</f>
        <v>19</v>
      </c>
      <c r="G24" s="33" t="s">
        <v>3</v>
      </c>
      <c r="H24" s="87">
        <f>SUM('Individual Stats'!G125:G130)</f>
        <v>0</v>
      </c>
      <c r="J24" s="33" t="s">
        <v>111</v>
      </c>
      <c r="K24" s="87">
        <f>SUM('Individual Stats'!H59:H64)</f>
        <v>0</v>
      </c>
      <c r="L24" s="85"/>
      <c r="M24" s="82"/>
      <c r="N24" s="82"/>
      <c r="O24" s="82"/>
      <c r="P24" s="83"/>
      <c r="Q24" s="88"/>
      <c r="R24" s="81"/>
      <c r="S24" s="81"/>
    </row>
    <row r="25" spans="1:19" ht="12.75">
      <c r="A25" s="33" t="s">
        <v>3</v>
      </c>
      <c r="B25" s="87">
        <f>SUM('Individual Stats'!E125:E130)</f>
        <v>13</v>
      </c>
      <c r="D25" s="33" t="s">
        <v>99</v>
      </c>
      <c r="E25" s="87">
        <f>SUM('Individual Stats'!F37:F42)</f>
        <v>16</v>
      </c>
      <c r="G25" s="33" t="s">
        <v>1</v>
      </c>
      <c r="H25" s="87">
        <f>SUM('Individual Stats'!G144:G151)</f>
        <v>0</v>
      </c>
      <c r="J25" s="33" t="s">
        <v>2</v>
      </c>
      <c r="K25" s="87">
        <f>SUM('Individual Stats'!H81:H86)</f>
        <v>0</v>
      </c>
      <c r="L25" s="85"/>
      <c r="M25" s="82"/>
      <c r="N25" s="82"/>
      <c r="O25" s="82"/>
      <c r="P25" s="83"/>
      <c r="Q25" s="88"/>
      <c r="R25" s="81"/>
      <c r="S25" s="81"/>
    </row>
    <row r="26" spans="1:19" ht="12.75">
      <c r="A26" s="33" t="s">
        <v>164</v>
      </c>
      <c r="B26" s="87">
        <f>SUM('Individual Stats'!E191:E196)</f>
        <v>11</v>
      </c>
      <c r="D26" s="33" t="s">
        <v>164</v>
      </c>
      <c r="E26" s="87">
        <f>SUM('Individual Stats'!F191:F196)</f>
        <v>16</v>
      </c>
      <c r="G26" s="33" t="s">
        <v>163</v>
      </c>
      <c r="H26" s="87">
        <f>SUM('Individual Stats'!G169:G174)</f>
        <v>0</v>
      </c>
      <c r="J26" s="33" t="s">
        <v>183</v>
      </c>
      <c r="K26" s="87">
        <f>SUM('Individual Stats'!H103:H108)</f>
        <v>0</v>
      </c>
      <c r="L26" s="85"/>
      <c r="M26" s="82"/>
      <c r="N26" s="82"/>
      <c r="O26" s="82"/>
      <c r="P26" s="83"/>
      <c r="Q26" s="88"/>
      <c r="R26" s="81"/>
      <c r="S26" s="81"/>
    </row>
    <row r="27" spans="1:19" ht="12.75">
      <c r="A27" s="36" t="s">
        <v>2</v>
      </c>
      <c r="B27" s="38">
        <f>SUM('Individual Stats'!E81:E86)</f>
        <v>8</v>
      </c>
      <c r="D27" s="36" t="s">
        <v>3</v>
      </c>
      <c r="E27" s="38">
        <f>SUM('Individual Stats'!F125:F130)</f>
        <v>15</v>
      </c>
      <c r="G27" s="36" t="s">
        <v>164</v>
      </c>
      <c r="H27" s="38">
        <f>SUM('Individual Stats'!G191:G196)</f>
        <v>0</v>
      </c>
      <c r="J27" s="36" t="s">
        <v>164</v>
      </c>
      <c r="K27" s="38">
        <f>SUM('Individual Stats'!H191:H196)</f>
        <v>0</v>
      </c>
      <c r="L27" s="85"/>
      <c r="N27" s="82"/>
      <c r="O27" s="82"/>
      <c r="P27" s="83"/>
      <c r="Q27" s="88"/>
      <c r="R27" s="81"/>
      <c r="S27" s="81"/>
    </row>
    <row r="28" spans="1:19" ht="12.75">
      <c r="A28" s="2"/>
      <c r="B28" s="2"/>
      <c r="D28" s="2"/>
      <c r="E28" s="2"/>
      <c r="G28" s="2"/>
      <c r="H28" s="2"/>
      <c r="J28" s="2"/>
      <c r="K28" s="2"/>
      <c r="L28" s="85"/>
      <c r="M28" s="82"/>
      <c r="N28" s="82"/>
      <c r="O28" s="82"/>
      <c r="P28" s="83"/>
      <c r="Q28" s="88"/>
      <c r="R28" s="81"/>
      <c r="S28" s="81"/>
    </row>
    <row r="29" spans="1:19" ht="12.75">
      <c r="A29" s="28" t="s">
        <v>17</v>
      </c>
      <c r="B29" s="26"/>
      <c r="C29" s="27"/>
      <c r="D29" s="27"/>
      <c r="E29" s="27"/>
      <c r="F29" s="27"/>
      <c r="G29" s="27"/>
      <c r="H29" s="27"/>
      <c r="I29" s="26"/>
      <c r="J29" s="26"/>
      <c r="K29" s="26"/>
      <c r="L29" s="85"/>
      <c r="M29" s="81"/>
      <c r="N29" s="81"/>
      <c r="O29" s="82"/>
      <c r="P29" s="83"/>
      <c r="Q29" s="88"/>
      <c r="R29" s="81"/>
      <c r="S29" s="81"/>
    </row>
    <row r="30" spans="1:19" ht="12.75">
      <c r="A30" t="s">
        <v>194</v>
      </c>
      <c r="D30" t="s">
        <v>190</v>
      </c>
      <c r="G30" t="s">
        <v>198</v>
      </c>
      <c r="J30" t="s">
        <v>197</v>
      </c>
      <c r="L30" s="85"/>
      <c r="O30" s="82"/>
      <c r="P30" s="83"/>
      <c r="Q30" s="88"/>
      <c r="R30" s="81"/>
      <c r="S30" s="81"/>
    </row>
    <row r="31" spans="1:19" ht="12.75">
      <c r="A31" s="17" t="s">
        <v>6</v>
      </c>
      <c r="B31" s="17" t="s">
        <v>13</v>
      </c>
      <c r="D31" s="17" t="s">
        <v>6</v>
      </c>
      <c r="E31" s="17" t="s">
        <v>14</v>
      </c>
      <c r="G31" s="17" t="s">
        <v>6</v>
      </c>
      <c r="H31" s="17" t="s">
        <v>199</v>
      </c>
      <c r="J31" s="17" t="s">
        <v>6</v>
      </c>
      <c r="K31" s="17" t="s">
        <v>15</v>
      </c>
      <c r="L31" s="85"/>
      <c r="O31" s="82"/>
      <c r="P31" s="83"/>
      <c r="Q31" s="88"/>
      <c r="R31" s="81"/>
      <c r="S31" s="81"/>
    </row>
    <row r="32" spans="1:19" ht="12.75">
      <c r="A32" s="86" t="s">
        <v>164</v>
      </c>
      <c r="B32" s="87">
        <f>SUM('Individual Stats'!E198:E201)</f>
        <v>6</v>
      </c>
      <c r="D32" s="86" t="s">
        <v>99</v>
      </c>
      <c r="E32" s="87">
        <f>SUM('Individual Stats'!F44:F47)</f>
        <v>18</v>
      </c>
      <c r="G32" s="86" t="s">
        <v>0</v>
      </c>
      <c r="H32" s="87">
        <f>SUM('Individual Stats'!G22:G25)</f>
        <v>0</v>
      </c>
      <c r="J32" s="86" t="s">
        <v>0</v>
      </c>
      <c r="K32" s="87">
        <f>SUM('Individual Stats'!H22:H25)</f>
        <v>0</v>
      </c>
      <c r="L32" s="85"/>
      <c r="O32" s="82"/>
      <c r="P32" s="83"/>
      <c r="Q32" s="88"/>
      <c r="R32" s="81"/>
      <c r="S32" s="81"/>
    </row>
    <row r="33" spans="1:19" ht="12.75">
      <c r="A33" s="33" t="s">
        <v>111</v>
      </c>
      <c r="B33" s="35">
        <f>SUM('Individual Stats'!E66:E69)</f>
        <v>3</v>
      </c>
      <c r="D33" s="33" t="s">
        <v>111</v>
      </c>
      <c r="E33" s="35">
        <f>SUM('Individual Stats'!F66:F69)</f>
        <v>15</v>
      </c>
      <c r="G33" s="33" t="s">
        <v>99</v>
      </c>
      <c r="H33" s="35">
        <f>SUM('Individual Stats'!G44:G47)</f>
        <v>0</v>
      </c>
      <c r="J33" s="33" t="s">
        <v>99</v>
      </c>
      <c r="K33" s="35">
        <f>SUM('Individual Stats'!H44:H47)</f>
        <v>0</v>
      </c>
      <c r="L33" s="85"/>
      <c r="O33" s="82"/>
      <c r="P33" s="83"/>
      <c r="Q33" s="88"/>
      <c r="R33" s="81"/>
      <c r="S33" s="81"/>
    </row>
    <row r="34" spans="1:19" ht="12.75">
      <c r="A34" s="33" t="s">
        <v>0</v>
      </c>
      <c r="B34" s="35">
        <f>SUM('Individual Stats'!E22:E25)</f>
        <v>2</v>
      </c>
      <c r="D34" s="33" t="s">
        <v>3</v>
      </c>
      <c r="E34" s="35">
        <f>SUM('Individual Stats'!F132:F135)</f>
        <v>14</v>
      </c>
      <c r="G34" s="33" t="s">
        <v>111</v>
      </c>
      <c r="H34" s="35">
        <f>SUM('Individual Stats'!G66:G69)</f>
        <v>0</v>
      </c>
      <c r="J34" s="33" t="s">
        <v>111</v>
      </c>
      <c r="K34" s="35">
        <f>SUM('Individual Stats'!H66:H69)</f>
        <v>0</v>
      </c>
      <c r="L34" s="85"/>
      <c r="O34" s="82"/>
      <c r="P34" s="83"/>
      <c r="Q34" s="88"/>
      <c r="R34" s="81"/>
      <c r="S34" s="81"/>
    </row>
    <row r="35" spans="1:19" ht="12.75">
      <c r="A35" s="33" t="s">
        <v>3</v>
      </c>
      <c r="B35" s="35">
        <f>SUM('Individual Stats'!E132:E135)</f>
        <v>2</v>
      </c>
      <c r="D35" s="33" t="s">
        <v>164</v>
      </c>
      <c r="E35" s="35">
        <f>SUM('Individual Stats'!F198:F201)</f>
        <v>13</v>
      </c>
      <c r="G35" s="33" t="s">
        <v>2</v>
      </c>
      <c r="H35" s="35">
        <f>SUM('Individual Stats'!G88:G91)</f>
        <v>0</v>
      </c>
      <c r="J35" s="33" t="s">
        <v>2</v>
      </c>
      <c r="K35" s="35">
        <f>SUM('Individual Stats'!H88:H91)</f>
        <v>0</v>
      </c>
      <c r="L35" s="85"/>
      <c r="O35" s="82"/>
      <c r="P35" s="83"/>
      <c r="Q35" s="88"/>
      <c r="R35" s="81"/>
      <c r="S35" s="81"/>
    </row>
    <row r="36" spans="1:19" ht="12.75">
      <c r="A36" s="33" t="s">
        <v>163</v>
      </c>
      <c r="B36" s="35">
        <f>SUM('Individual Stats'!E176:E179)</f>
        <v>2</v>
      </c>
      <c r="D36" s="33" t="s">
        <v>163</v>
      </c>
      <c r="E36" s="35">
        <f>SUM('Individual Stats'!F176:F179)</f>
        <v>12</v>
      </c>
      <c r="G36" s="33" t="s">
        <v>183</v>
      </c>
      <c r="H36" s="35">
        <f>SUM('Individual Stats'!G110:G113)</f>
        <v>0</v>
      </c>
      <c r="J36" s="33" t="s">
        <v>183</v>
      </c>
      <c r="K36" s="35">
        <f>SUM('Individual Stats'!H110:H113)</f>
        <v>0</v>
      </c>
      <c r="L36" s="85"/>
      <c r="O36" s="82"/>
      <c r="P36" s="83"/>
      <c r="Q36" s="88"/>
      <c r="R36" s="81"/>
      <c r="S36" s="81"/>
    </row>
    <row r="37" spans="1:19" ht="12.75">
      <c r="A37" s="33" t="s">
        <v>99</v>
      </c>
      <c r="B37" s="35">
        <f>SUM('Individual Stats'!E44:E47)</f>
        <v>1</v>
      </c>
      <c r="D37" s="33" t="s">
        <v>2</v>
      </c>
      <c r="E37" s="35">
        <f>SUM('Individual Stats'!F88:F91)</f>
        <v>10</v>
      </c>
      <c r="G37" s="33" t="s">
        <v>3</v>
      </c>
      <c r="H37" s="35">
        <f>SUM('Individual Stats'!G132:G135)</f>
        <v>0</v>
      </c>
      <c r="J37" s="33" t="s">
        <v>3</v>
      </c>
      <c r="K37" s="35">
        <f>SUM('Individual Stats'!H132:H135)</f>
        <v>0</v>
      </c>
      <c r="L37" s="85"/>
      <c r="O37" s="82"/>
      <c r="P37" s="83"/>
      <c r="Q37" s="88"/>
      <c r="R37" s="81"/>
      <c r="S37" s="81"/>
    </row>
    <row r="38" spans="1:19" ht="12.75">
      <c r="A38" s="33" t="s">
        <v>183</v>
      </c>
      <c r="B38" s="35">
        <f>SUM('Individual Stats'!E110:E113)</f>
        <v>1</v>
      </c>
      <c r="D38" s="33" t="s">
        <v>183</v>
      </c>
      <c r="E38" s="35">
        <f>SUM('Individual Stats'!F110:F113)</f>
        <v>6</v>
      </c>
      <c r="G38" s="33" t="s">
        <v>1</v>
      </c>
      <c r="H38" s="35">
        <f>SUM('Individual Stats'!G154:G157)</f>
        <v>0</v>
      </c>
      <c r="J38" s="33" t="s">
        <v>1</v>
      </c>
      <c r="K38" s="35">
        <f>SUM('Individual Stats'!H154:H157)</f>
        <v>0</v>
      </c>
      <c r="L38" s="85"/>
      <c r="O38" s="82"/>
      <c r="P38" s="83"/>
      <c r="Q38" s="88"/>
      <c r="R38" s="81"/>
      <c r="S38" s="81"/>
    </row>
    <row r="39" spans="1:19" ht="12.75">
      <c r="A39" s="33" t="s">
        <v>1</v>
      </c>
      <c r="B39" s="35">
        <f>SUM('Individual Stats'!E154:E157)</f>
        <v>1</v>
      </c>
      <c r="D39" s="33" t="s">
        <v>0</v>
      </c>
      <c r="E39" s="35">
        <f>SUM('Individual Stats'!F22:F25)</f>
        <v>2</v>
      </c>
      <c r="G39" s="33" t="s">
        <v>163</v>
      </c>
      <c r="H39" s="35">
        <f>SUM('Individual Stats'!G176:G179)</f>
        <v>0</v>
      </c>
      <c r="J39" s="33" t="s">
        <v>163</v>
      </c>
      <c r="K39" s="35">
        <f>SUM('Individual Stats'!H176:H179)</f>
        <v>0</v>
      </c>
      <c r="L39" s="85"/>
      <c r="O39" s="82"/>
      <c r="P39" s="83"/>
      <c r="Q39" s="88"/>
      <c r="R39" s="81"/>
      <c r="S39" s="81"/>
    </row>
    <row r="40" spans="1:19" ht="12.75">
      <c r="A40" s="36" t="s">
        <v>2</v>
      </c>
      <c r="B40" s="38">
        <f>SUM('Individual Stats'!E88:E91)</f>
        <v>0</v>
      </c>
      <c r="D40" s="36" t="s">
        <v>1</v>
      </c>
      <c r="E40" s="38">
        <f>SUM('Individual Stats'!F154:F157)</f>
        <v>2</v>
      </c>
      <c r="G40" s="36" t="s">
        <v>164</v>
      </c>
      <c r="H40" s="38">
        <f>SUM('Individual Stats'!G198:G201)</f>
        <v>0</v>
      </c>
      <c r="J40" s="36" t="s">
        <v>164</v>
      </c>
      <c r="K40" s="38">
        <f>SUM('Individual Stats'!L198:L201)</f>
        <v>0</v>
      </c>
      <c r="L40" s="85"/>
      <c r="O40" s="81"/>
      <c r="P40" s="81"/>
      <c r="Q40" s="81"/>
      <c r="R40" s="81"/>
      <c r="S40" s="81"/>
    </row>
    <row r="41" spans="12:19" ht="12.75">
      <c r="L41" s="85"/>
      <c r="M41" s="81"/>
      <c r="N41" s="81"/>
      <c r="O41" s="81"/>
      <c r="P41" s="81"/>
      <c r="Q41" s="81"/>
      <c r="R41" s="81"/>
      <c r="S41" s="81"/>
    </row>
    <row r="42" spans="1:12" ht="12.75">
      <c r="A42" s="28" t="s">
        <v>4</v>
      </c>
      <c r="B42" s="26"/>
      <c r="C42" s="27"/>
      <c r="D42" s="27"/>
      <c r="E42" s="27"/>
      <c r="F42" s="81"/>
      <c r="G42" s="91" t="s">
        <v>92</v>
      </c>
      <c r="H42" s="27"/>
      <c r="I42" s="27"/>
      <c r="J42" s="27"/>
      <c r="K42" s="27"/>
      <c r="L42" s="85"/>
    </row>
    <row r="43" spans="1:12" ht="12.75">
      <c r="A43" t="s">
        <v>192</v>
      </c>
      <c r="D43" t="s">
        <v>193</v>
      </c>
      <c r="F43" s="81"/>
      <c r="G43" t="s">
        <v>185</v>
      </c>
      <c r="I43" s="81"/>
      <c r="J43" s="81"/>
      <c r="K43" s="81"/>
      <c r="L43" s="81"/>
    </row>
    <row r="44" spans="1:12" ht="12.75">
      <c r="A44" s="17" t="s">
        <v>6</v>
      </c>
      <c r="B44" s="17" t="s">
        <v>20</v>
      </c>
      <c r="D44" s="17" t="s">
        <v>6</v>
      </c>
      <c r="E44" s="17" t="s">
        <v>22</v>
      </c>
      <c r="F44" s="81"/>
      <c r="G44" s="17" t="s">
        <v>6</v>
      </c>
      <c r="H44" s="18" t="s">
        <v>58</v>
      </c>
      <c r="I44" s="81"/>
      <c r="J44" s="29"/>
      <c r="K44" s="29"/>
      <c r="L44" s="81"/>
    </row>
    <row r="45" spans="1:12" ht="12.75">
      <c r="A45" s="86" t="s">
        <v>163</v>
      </c>
      <c r="B45" s="87">
        <f>SUM('Individual Stats'!E185:E186)</f>
        <v>20</v>
      </c>
      <c r="D45" s="86" t="s">
        <v>163</v>
      </c>
      <c r="E45" s="87">
        <f>SUM('Individual Stats'!G185:G186)</f>
        <v>6</v>
      </c>
      <c r="F45" s="81"/>
      <c r="G45" s="86" t="s">
        <v>183</v>
      </c>
      <c r="H45" s="93">
        <f>'Individual Stats'!K116</f>
        <v>8</v>
      </c>
      <c r="I45" s="81"/>
      <c r="J45" s="82"/>
      <c r="K45" s="82"/>
      <c r="L45" s="81"/>
    </row>
    <row r="46" spans="1:12" ht="12.75">
      <c r="A46" s="33" t="s">
        <v>111</v>
      </c>
      <c r="B46" s="35">
        <f>SUM('Individual Stats'!E75:E76)</f>
        <v>16</v>
      </c>
      <c r="D46" s="33" t="s">
        <v>3</v>
      </c>
      <c r="E46" s="35">
        <f>SUM('Individual Stats'!G141:G142)</f>
        <v>5</v>
      </c>
      <c r="F46" s="81"/>
      <c r="G46" s="33" t="s">
        <v>163</v>
      </c>
      <c r="H46" s="94">
        <f>'Individual Stats'!K182</f>
        <v>6</v>
      </c>
      <c r="I46" s="81"/>
      <c r="J46" s="82"/>
      <c r="K46" s="82"/>
      <c r="L46" s="81"/>
    </row>
    <row r="47" spans="1:12" ht="12.75">
      <c r="A47" s="33" t="s">
        <v>3</v>
      </c>
      <c r="B47" s="35">
        <f>SUM('Individual Stats'!E141:E142)</f>
        <v>15</v>
      </c>
      <c r="D47" s="33" t="s">
        <v>111</v>
      </c>
      <c r="E47" s="35">
        <f>SUM('Individual Stats'!G75:G76)</f>
        <v>4</v>
      </c>
      <c r="F47" s="81"/>
      <c r="G47" s="33" t="s">
        <v>164</v>
      </c>
      <c r="H47" s="94">
        <f>'Individual Stats'!K204</f>
        <v>5</v>
      </c>
      <c r="I47" s="81"/>
      <c r="J47" s="82"/>
      <c r="K47" s="82"/>
      <c r="L47" s="81"/>
    </row>
    <row r="48" spans="1:12" ht="12.75">
      <c r="A48" s="33" t="s">
        <v>164</v>
      </c>
      <c r="B48" s="35">
        <f>SUM('Individual Stats'!E207:E208)</f>
        <v>12</v>
      </c>
      <c r="D48" s="33" t="s">
        <v>99</v>
      </c>
      <c r="E48" s="35">
        <f>SUM('Individual Stats'!G53:G54)</f>
        <v>3</v>
      </c>
      <c r="F48" s="81"/>
      <c r="G48" s="33" t="s">
        <v>0</v>
      </c>
      <c r="H48" s="94">
        <f>'Individual Stats'!K28</f>
        <v>4</v>
      </c>
      <c r="I48" s="81"/>
      <c r="J48" s="82"/>
      <c r="K48" s="82"/>
      <c r="L48" s="81"/>
    </row>
    <row r="49" spans="1:12" ht="12.75">
      <c r="A49" s="33" t="s">
        <v>99</v>
      </c>
      <c r="B49" s="35">
        <f>SUM('Individual Stats'!E53:E54)</f>
        <v>9</v>
      </c>
      <c r="D49" s="33" t="s">
        <v>0</v>
      </c>
      <c r="E49" s="35">
        <f>SUM('Individual Stats'!G31:G32)</f>
        <v>1</v>
      </c>
      <c r="F49" s="81"/>
      <c r="G49" s="33" t="s">
        <v>1</v>
      </c>
      <c r="H49" s="94">
        <f>'Individual Stats'!K160</f>
        <v>3</v>
      </c>
      <c r="I49" s="81"/>
      <c r="J49" s="82"/>
      <c r="K49" s="82"/>
      <c r="L49" s="81"/>
    </row>
    <row r="50" spans="1:12" ht="12.75">
      <c r="A50" s="33" t="s">
        <v>2</v>
      </c>
      <c r="B50" s="35">
        <f>SUM('Individual Stats'!E97:E98)</f>
        <v>5</v>
      </c>
      <c r="D50" s="33" t="s">
        <v>2</v>
      </c>
      <c r="E50" s="35">
        <f>SUM('Individual Stats'!G97:G98)</f>
        <v>1</v>
      </c>
      <c r="F50" s="81"/>
      <c r="G50" s="33" t="s">
        <v>99</v>
      </c>
      <c r="H50" s="94">
        <f>'Individual Stats'!K50</f>
        <v>2</v>
      </c>
      <c r="I50" s="81"/>
      <c r="J50" s="82"/>
      <c r="K50" s="82"/>
      <c r="L50" s="81"/>
    </row>
    <row r="51" spans="1:12" ht="12.75">
      <c r="A51" s="33" t="s">
        <v>0</v>
      </c>
      <c r="B51" s="35">
        <f>SUM('Individual Stats'!E31:E32)</f>
        <v>2</v>
      </c>
      <c r="D51" s="33" t="s">
        <v>1</v>
      </c>
      <c r="E51" s="35">
        <f>SUM('Individual Stats'!G163:G164)</f>
        <v>1</v>
      </c>
      <c r="F51" s="81"/>
      <c r="G51" s="33" t="s">
        <v>2</v>
      </c>
      <c r="H51" s="94">
        <f>'Individual Stats'!K94</f>
        <v>2</v>
      </c>
      <c r="I51" s="81"/>
      <c r="J51" s="82"/>
      <c r="K51" s="82"/>
      <c r="L51" s="81"/>
    </row>
    <row r="52" spans="1:12" ht="12.75">
      <c r="A52" s="33" t="s">
        <v>183</v>
      </c>
      <c r="B52" s="35">
        <f>SUM('Individual Stats'!E119:E120)</f>
        <v>2</v>
      </c>
      <c r="D52" s="33" t="s">
        <v>164</v>
      </c>
      <c r="E52" s="35">
        <f>SUM('Individual Stats'!G207:G208)</f>
        <v>1</v>
      </c>
      <c r="F52" s="81"/>
      <c r="G52" s="33" t="s">
        <v>3</v>
      </c>
      <c r="H52" s="94">
        <f>'Individual Stats'!K138</f>
        <v>2</v>
      </c>
      <c r="I52" s="81"/>
      <c r="J52" s="82"/>
      <c r="K52" s="82"/>
      <c r="L52" s="81"/>
    </row>
    <row r="53" spans="1:12" ht="12.75">
      <c r="A53" s="36" t="s">
        <v>1</v>
      </c>
      <c r="B53" s="38">
        <f>SUM('Individual Stats'!E163:E164)</f>
        <v>2</v>
      </c>
      <c r="D53" s="36" t="s">
        <v>183</v>
      </c>
      <c r="E53" s="38">
        <f>SUM('Individual Stats'!G119:G120)</f>
        <v>0</v>
      </c>
      <c r="F53" s="81"/>
      <c r="G53" s="36" t="s">
        <v>111</v>
      </c>
      <c r="H53" s="95">
        <f>'Individual Stats'!K72</f>
        <v>0</v>
      </c>
      <c r="I53" s="81"/>
      <c r="J53" s="82"/>
      <c r="K53" s="82"/>
      <c r="L53" s="81"/>
    </row>
    <row r="54" spans="6:12" ht="12.75">
      <c r="F54" s="81"/>
      <c r="G54" s="81"/>
      <c r="H54" s="81"/>
      <c r="I54" s="81"/>
      <c r="J54" s="81"/>
      <c r="K54" s="81"/>
      <c r="L54" s="81"/>
    </row>
  </sheetData>
  <hyperlinks>
    <hyperlink ref="E1" location="Home!A1" display="HOM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11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33.57421875" style="0" customWidth="1"/>
    <col min="3" max="3" width="8.8515625" style="0" customWidth="1"/>
    <col min="4" max="4" width="8.140625" style="0" customWidth="1"/>
    <col min="5" max="5" width="9.421875" style="0" customWidth="1"/>
    <col min="6" max="7" width="7.7109375" style="0" customWidth="1"/>
    <col min="8" max="8" width="7.57421875" style="0" customWidth="1"/>
    <col min="9" max="9" width="8.7109375" style="0" customWidth="1"/>
    <col min="10" max="10" width="7.57421875" style="0" customWidth="1"/>
    <col min="11" max="11" width="7.421875" style="0" customWidth="1"/>
    <col min="13" max="13" width="7.7109375" style="0" customWidth="1"/>
    <col min="14" max="14" width="8.00390625" style="0" customWidth="1"/>
  </cols>
  <sheetData>
    <row r="1" spans="1:9" ht="20.25">
      <c r="A1" s="14" t="s">
        <v>63</v>
      </c>
      <c r="D1" s="14"/>
      <c r="E1" s="14"/>
      <c r="F1" s="14"/>
      <c r="H1" s="25" t="s">
        <v>70</v>
      </c>
      <c r="I1" s="25"/>
    </row>
    <row r="2" spans="1:9" ht="11.25" customHeight="1">
      <c r="A2" s="14"/>
      <c r="D2" s="14"/>
      <c r="E2" s="14"/>
      <c r="F2" s="14"/>
      <c r="H2" s="25"/>
      <c r="I2" s="25"/>
    </row>
    <row r="3" ht="12.75">
      <c r="A3" s="14" t="s">
        <v>73</v>
      </c>
    </row>
    <row r="4" spans="1:11" ht="12.75">
      <c r="A4" s="17" t="s">
        <v>77</v>
      </c>
      <c r="B4" s="17" t="s">
        <v>7</v>
      </c>
      <c r="C4" s="17" t="s">
        <v>6</v>
      </c>
      <c r="D4" s="17" t="s">
        <v>60</v>
      </c>
      <c r="E4" s="17" t="s">
        <v>78</v>
      </c>
      <c r="F4" s="17" t="s">
        <v>12</v>
      </c>
      <c r="G4" s="17" t="s">
        <v>13</v>
      </c>
      <c r="H4" s="17" t="s">
        <v>14</v>
      </c>
      <c r="I4" s="17" t="s">
        <v>182</v>
      </c>
      <c r="J4" s="17" t="s">
        <v>15</v>
      </c>
      <c r="K4" s="17" t="s">
        <v>16</v>
      </c>
    </row>
    <row r="5" spans="1:11" ht="12.75">
      <c r="A5" s="30">
        <v>1</v>
      </c>
      <c r="B5" s="128" t="str">
        <f>'Individual Stats'!B150</f>
        <v>Brad Richards</v>
      </c>
      <c r="C5" s="31" t="str">
        <f>'Individual Stats'!C150</f>
        <v>TB</v>
      </c>
      <c r="D5" s="31" t="s">
        <v>71</v>
      </c>
      <c r="E5" s="31" t="s">
        <v>1</v>
      </c>
      <c r="F5" s="31">
        <f>'Individual Stats'!D150</f>
        <v>23</v>
      </c>
      <c r="G5" s="31">
        <f>'Individual Stats'!E150</f>
        <v>12</v>
      </c>
      <c r="H5" s="31">
        <f>'Individual Stats'!F150</f>
        <v>14</v>
      </c>
      <c r="I5" s="31">
        <f>'Individual Stats'!G150</f>
        <v>0</v>
      </c>
      <c r="J5" s="31">
        <f>'Individual Stats'!H150</f>
        <v>1</v>
      </c>
      <c r="K5" s="32">
        <f>'Individual Stats'!I150</f>
        <v>28</v>
      </c>
    </row>
    <row r="6" spans="1:11" ht="12.75">
      <c r="A6" s="33">
        <v>2</v>
      </c>
      <c r="B6" s="46" t="str">
        <f>'Individual Stats'!B169</f>
        <v>Martin St. Louis</v>
      </c>
      <c r="C6" s="34" t="str">
        <f>'Individual Stats'!C169</f>
        <v>TB</v>
      </c>
      <c r="D6" s="34" t="s">
        <v>71</v>
      </c>
      <c r="E6" s="34" t="s">
        <v>163</v>
      </c>
      <c r="F6" s="34">
        <f>'Individual Stats'!D169</f>
        <v>23</v>
      </c>
      <c r="G6" s="34">
        <f>'Individual Stats'!E169</f>
        <v>9</v>
      </c>
      <c r="H6" s="34">
        <f>'Individual Stats'!F169</f>
        <v>15</v>
      </c>
      <c r="I6" s="34">
        <f>'Individual Stats'!G169</f>
        <v>0</v>
      </c>
      <c r="J6" s="34">
        <f>'Individual Stats'!H169</f>
        <v>2</v>
      </c>
      <c r="K6" s="35">
        <f>'Individual Stats'!I169</f>
        <v>28</v>
      </c>
    </row>
    <row r="7" spans="1:11" ht="12.75">
      <c r="A7" s="33">
        <v>3</v>
      </c>
      <c r="B7" s="114" t="str">
        <f>'Individual Stats'!B37</f>
        <v>Jarome Iginla</v>
      </c>
      <c r="C7" s="115" t="str">
        <f>'Individual Stats'!C37</f>
        <v>CGY</v>
      </c>
      <c r="D7" s="115" t="s">
        <v>71</v>
      </c>
      <c r="E7" s="115" t="s">
        <v>99</v>
      </c>
      <c r="F7" s="115">
        <f>'Individual Stats'!D37</f>
        <v>26</v>
      </c>
      <c r="G7" s="115">
        <f>'Individual Stats'!E37</f>
        <v>13</v>
      </c>
      <c r="H7" s="115">
        <f>'Individual Stats'!F37</f>
        <v>9</v>
      </c>
      <c r="I7" s="115">
        <f>'Individual Stats'!G37</f>
        <v>0</v>
      </c>
      <c r="J7" s="115">
        <f>'Individual Stats'!H37</f>
        <v>0</v>
      </c>
      <c r="K7" s="116">
        <f>'Individual Stats'!I37</f>
        <v>22</v>
      </c>
    </row>
    <row r="8" spans="1:11" ht="12.75">
      <c r="A8" s="33">
        <v>4</v>
      </c>
      <c r="B8" s="46" t="str">
        <f>'Individual Stats'!B106</f>
        <v>Fredrik Modin</v>
      </c>
      <c r="C8" s="34" t="str">
        <f>'Individual Stats'!C106</f>
        <v>TB</v>
      </c>
      <c r="D8" s="34" t="s">
        <v>71</v>
      </c>
      <c r="E8" s="34" t="s">
        <v>183</v>
      </c>
      <c r="F8" s="34">
        <f>'Individual Stats'!D106</f>
        <v>23</v>
      </c>
      <c r="G8" s="34">
        <f>'Individual Stats'!E106</f>
        <v>8</v>
      </c>
      <c r="H8" s="34">
        <f>'Individual Stats'!F106</f>
        <v>11</v>
      </c>
      <c r="I8" s="34">
        <f>'Individual Stats'!G106</f>
        <v>0</v>
      </c>
      <c r="J8" s="34">
        <f>'Individual Stats'!H106</f>
        <v>0</v>
      </c>
      <c r="K8" s="35">
        <f>'Individual Stats'!I106</f>
        <v>19</v>
      </c>
    </row>
    <row r="9" spans="1:11" ht="12.75">
      <c r="A9" s="33">
        <v>5</v>
      </c>
      <c r="B9" s="114" t="str">
        <f>'Individual Stats'!B107</f>
        <v>Keith Primeau (sub)</v>
      </c>
      <c r="C9" s="115" t="str">
        <f>'Individual Stats'!C107</f>
        <v>PHI</v>
      </c>
      <c r="D9" s="115" t="s">
        <v>71</v>
      </c>
      <c r="E9" s="115" t="s">
        <v>183</v>
      </c>
      <c r="F9" s="115">
        <f>'Individual Stats'!D107</f>
        <v>18</v>
      </c>
      <c r="G9" s="115">
        <f>'Individual Stats'!E107</f>
        <v>9</v>
      </c>
      <c r="H9" s="115">
        <f>'Individual Stats'!F107</f>
        <v>7</v>
      </c>
      <c r="I9" s="115">
        <f>'Individual Stats'!G107</f>
        <v>1</v>
      </c>
      <c r="J9" s="115">
        <f>'Individual Stats'!H107</f>
        <v>0</v>
      </c>
      <c r="K9" s="116">
        <f>'Individual Stats'!I107</f>
        <v>16</v>
      </c>
    </row>
    <row r="10" spans="1:11" ht="12.75">
      <c r="A10" s="33">
        <v>6</v>
      </c>
      <c r="B10" s="46" t="str">
        <f>'Individual Stats'!B17</f>
        <v>Vincent Lecavalier</v>
      </c>
      <c r="C10" s="34" t="str">
        <f>'Individual Stats'!C17</f>
        <v>TB</v>
      </c>
      <c r="D10" s="34" t="s">
        <v>71</v>
      </c>
      <c r="E10" s="34" t="s">
        <v>0</v>
      </c>
      <c r="F10" s="34">
        <f>'Individual Stats'!D17</f>
        <v>23</v>
      </c>
      <c r="G10" s="34">
        <f>'Individual Stats'!E17</f>
        <v>9</v>
      </c>
      <c r="H10" s="34">
        <f>'Individual Stats'!F17</f>
        <v>7</v>
      </c>
      <c r="I10" s="34">
        <f>'Individual Stats'!G17</f>
        <v>0</v>
      </c>
      <c r="J10" s="34">
        <f>'Individual Stats'!H17</f>
        <v>0</v>
      </c>
      <c r="K10" s="35">
        <f>'Individual Stats'!I17</f>
        <v>16</v>
      </c>
    </row>
    <row r="11" spans="1:11" ht="12.75">
      <c r="A11" s="33">
        <v>7</v>
      </c>
      <c r="B11" s="114" t="str">
        <f>'Individual Stats'!B171</f>
        <v>Joe Sakic</v>
      </c>
      <c r="C11" s="115" t="str">
        <f>'Individual Stats'!C171</f>
        <v>COL</v>
      </c>
      <c r="D11" s="115" t="s">
        <v>71</v>
      </c>
      <c r="E11" s="115" t="s">
        <v>163</v>
      </c>
      <c r="F11" s="115">
        <f>'Individual Stats'!D171</f>
        <v>11</v>
      </c>
      <c r="G11" s="115">
        <f>'Individual Stats'!E171</f>
        <v>7</v>
      </c>
      <c r="H11" s="115">
        <f>'Individual Stats'!F171</f>
        <v>5</v>
      </c>
      <c r="I11" s="115">
        <f>'Individual Stats'!G171</f>
        <v>0</v>
      </c>
      <c r="J11" s="115">
        <f>'Individual Stats'!H171</f>
        <v>2</v>
      </c>
      <c r="K11" s="116">
        <f>'Individual Stats'!I171</f>
        <v>16</v>
      </c>
    </row>
    <row r="12" spans="1:11" ht="12.75">
      <c r="A12" s="33">
        <v>8</v>
      </c>
      <c r="B12" s="114" t="str">
        <f>'Individual Stats'!B172</f>
        <v>Jeremy Roenick</v>
      </c>
      <c r="C12" s="115" t="str">
        <f>'Individual Stats'!C172</f>
        <v>PHI</v>
      </c>
      <c r="D12" s="115" t="s">
        <v>71</v>
      </c>
      <c r="E12" s="115" t="s">
        <v>163</v>
      </c>
      <c r="F12" s="115">
        <f>'Individual Stats'!D172</f>
        <v>18</v>
      </c>
      <c r="G12" s="115">
        <f>'Individual Stats'!E172</f>
        <v>4</v>
      </c>
      <c r="H12" s="115">
        <f>'Individual Stats'!F172</f>
        <v>9</v>
      </c>
      <c r="I12" s="115">
        <f>'Individual Stats'!G172</f>
        <v>0</v>
      </c>
      <c r="J12" s="115">
        <f>'Individual Stats'!H172</f>
        <v>1</v>
      </c>
      <c r="K12" s="116">
        <f>'Individual Stats'!I172</f>
        <v>15</v>
      </c>
    </row>
    <row r="13" spans="1:11" ht="12.75">
      <c r="A13" s="33">
        <v>9</v>
      </c>
      <c r="B13" s="114" t="str">
        <f>'Individual Stats'!B62</f>
        <v>Patrick Marleau</v>
      </c>
      <c r="C13" s="115" t="str">
        <f>'Individual Stats'!C62</f>
        <v>SJ</v>
      </c>
      <c r="D13" s="115" t="s">
        <v>71</v>
      </c>
      <c r="E13" s="115" t="s">
        <v>111</v>
      </c>
      <c r="F13" s="115">
        <f>'Individual Stats'!D62</f>
        <v>17</v>
      </c>
      <c r="G13" s="115">
        <f>'Individual Stats'!E62</f>
        <v>8</v>
      </c>
      <c r="H13" s="115">
        <f>'Individual Stats'!F62</f>
        <v>4</v>
      </c>
      <c r="I13" s="115">
        <f>'Individual Stats'!G62</f>
        <v>2</v>
      </c>
      <c r="J13" s="115">
        <f>'Individual Stats'!H62</f>
        <v>0</v>
      </c>
      <c r="K13" s="116">
        <f>'Individual Stats'!I62</f>
        <v>14</v>
      </c>
    </row>
    <row r="14" spans="1:11" ht="12.75">
      <c r="A14" s="33">
        <v>10</v>
      </c>
      <c r="B14" s="114" t="str">
        <f>'Individual Stats'!B19</f>
        <v>Vincent Damphousse</v>
      </c>
      <c r="C14" s="115" t="str">
        <f>'Individual Stats'!C19</f>
        <v>SJ</v>
      </c>
      <c r="D14" s="115" t="s">
        <v>71</v>
      </c>
      <c r="E14" s="115" t="s">
        <v>0</v>
      </c>
      <c r="F14" s="115">
        <f>'Individual Stats'!D19</f>
        <v>17</v>
      </c>
      <c r="G14" s="115">
        <f>'Individual Stats'!E19</f>
        <v>7</v>
      </c>
      <c r="H14" s="115">
        <f>'Individual Stats'!F19</f>
        <v>7</v>
      </c>
      <c r="I14" s="115">
        <f>'Individual Stats'!G19</f>
        <v>0</v>
      </c>
      <c r="J14" s="115">
        <f>'Individual Stats'!H19</f>
        <v>0</v>
      </c>
      <c r="K14" s="116">
        <f>'Individual Stats'!I19</f>
        <v>14</v>
      </c>
    </row>
    <row r="15" spans="1:11" ht="12.75">
      <c r="A15" s="33">
        <v>11</v>
      </c>
      <c r="B15" s="114" t="str">
        <f>'Individual Stats'!B173</f>
        <v>Alexei Zhamnov</v>
      </c>
      <c r="C15" s="115" t="str">
        <f>'Individual Stats'!C173</f>
        <v>PHI</v>
      </c>
      <c r="D15" s="115" t="s">
        <v>71</v>
      </c>
      <c r="E15" s="115" t="s">
        <v>163</v>
      </c>
      <c r="F15" s="115">
        <f>'Individual Stats'!D173</f>
        <v>18</v>
      </c>
      <c r="G15" s="115">
        <f>'Individual Stats'!E173</f>
        <v>4</v>
      </c>
      <c r="H15" s="115">
        <f>'Individual Stats'!F173</f>
        <v>10</v>
      </c>
      <c r="I15" s="115">
        <f>'Individual Stats'!G173</f>
        <v>0</v>
      </c>
      <c r="J15" s="115">
        <f>'Individual Stats'!H173</f>
        <v>0</v>
      </c>
      <c r="K15" s="116">
        <f>'Individual Stats'!I173</f>
        <v>14</v>
      </c>
    </row>
    <row r="16" spans="1:11" ht="12.75">
      <c r="A16" s="33">
        <v>12</v>
      </c>
      <c r="B16" s="114" t="str">
        <f>'Individual Stats'!B20</f>
        <v>Simon Gagne</v>
      </c>
      <c r="C16" s="115" t="str">
        <f>'Individual Stats'!C20</f>
        <v>PHI</v>
      </c>
      <c r="D16" s="115" t="s">
        <v>71</v>
      </c>
      <c r="E16" s="115" t="s">
        <v>0</v>
      </c>
      <c r="F16" s="115">
        <f>'Individual Stats'!D20</f>
        <v>18</v>
      </c>
      <c r="G16" s="115">
        <f>'Individual Stats'!E20</f>
        <v>5</v>
      </c>
      <c r="H16" s="115">
        <f>'Individual Stats'!F20</f>
        <v>4</v>
      </c>
      <c r="I16" s="115">
        <f>'Individual Stats'!G20</f>
        <v>0</v>
      </c>
      <c r="J16" s="115">
        <f>'Individual Stats'!H20</f>
        <v>1</v>
      </c>
      <c r="K16" s="116">
        <f>'Individual Stats'!I20</f>
        <v>11</v>
      </c>
    </row>
    <row r="17" spans="1:11" ht="12.75">
      <c r="A17" s="33">
        <v>13</v>
      </c>
      <c r="B17" s="114" t="str">
        <f>'Individual Stats'!B103</f>
        <v>Peter Forsberg </v>
      </c>
      <c r="C17" s="115" t="str">
        <f>'Individual Stats'!C103</f>
        <v>COL</v>
      </c>
      <c r="D17" s="115" t="s">
        <v>71</v>
      </c>
      <c r="E17" s="115" t="s">
        <v>183</v>
      </c>
      <c r="F17" s="115">
        <f>'Individual Stats'!D103</f>
        <v>11</v>
      </c>
      <c r="G17" s="115">
        <f>'Individual Stats'!E103</f>
        <v>4</v>
      </c>
      <c r="H17" s="115">
        <f>'Individual Stats'!F103</f>
        <v>7</v>
      </c>
      <c r="I17" s="115">
        <f>'Individual Stats'!G103</f>
        <v>0</v>
      </c>
      <c r="J17" s="115">
        <f>'Individual Stats'!H103</f>
        <v>0</v>
      </c>
      <c r="K17" s="116">
        <f>'Individual Stats'!I103</f>
        <v>11</v>
      </c>
    </row>
    <row r="18" spans="1:11" ht="12.75">
      <c r="A18" s="33">
        <v>14</v>
      </c>
      <c r="B18" s="114" t="str">
        <f>'Individual Stats'!B61</f>
        <v>Saku Koivu</v>
      </c>
      <c r="C18" s="115" t="str">
        <f>'Individual Stats'!C61</f>
        <v>MTL</v>
      </c>
      <c r="D18" s="115" t="s">
        <v>71</v>
      </c>
      <c r="E18" s="115" t="s">
        <v>111</v>
      </c>
      <c r="F18" s="115">
        <f>'Individual Stats'!D61</f>
        <v>11</v>
      </c>
      <c r="G18" s="115">
        <f>'Individual Stats'!E61</f>
        <v>3</v>
      </c>
      <c r="H18" s="115">
        <f>'Individual Stats'!F61</f>
        <v>8</v>
      </c>
      <c r="I18" s="115">
        <f>'Individual Stats'!G61</f>
        <v>0</v>
      </c>
      <c r="J18" s="115">
        <f>'Individual Stats'!H61</f>
        <v>0</v>
      </c>
      <c r="K18" s="116">
        <f>'Individual Stats'!I61</f>
        <v>11</v>
      </c>
    </row>
    <row r="19" spans="1:11" ht="12.75">
      <c r="A19" s="33">
        <v>15</v>
      </c>
      <c r="B19" s="114" t="str">
        <f>'Individual Stats'!B174</f>
        <v>Alex Kovalev</v>
      </c>
      <c r="C19" s="115" t="str">
        <f>'Individual Stats'!C174</f>
        <v>MTL</v>
      </c>
      <c r="D19" s="115" t="s">
        <v>71</v>
      </c>
      <c r="E19" s="115" t="s">
        <v>163</v>
      </c>
      <c r="F19" s="115">
        <f>'Individual Stats'!D174</f>
        <v>11</v>
      </c>
      <c r="G19" s="115">
        <f>'Individual Stats'!E174</f>
        <v>6</v>
      </c>
      <c r="H19" s="115">
        <f>'Individual Stats'!F174</f>
        <v>4</v>
      </c>
      <c r="I19" s="115">
        <f>'Individual Stats'!G174</f>
        <v>0</v>
      </c>
      <c r="J19" s="115">
        <f>'Individual Stats'!H174</f>
        <v>0</v>
      </c>
      <c r="K19" s="116">
        <f>'Individual Stats'!I174</f>
        <v>10</v>
      </c>
    </row>
    <row r="20" spans="1:11" ht="12.75">
      <c r="A20" s="33">
        <v>16</v>
      </c>
      <c r="B20" s="114" t="str">
        <f>'Individual Stats'!B42</f>
        <v>Michael Handzus</v>
      </c>
      <c r="C20" s="115" t="str">
        <f>'Individual Stats'!C42</f>
        <v>PHI</v>
      </c>
      <c r="D20" s="115" t="s">
        <v>71</v>
      </c>
      <c r="E20" s="115" t="s">
        <v>99</v>
      </c>
      <c r="F20" s="115">
        <f>'Individual Stats'!D42</f>
        <v>18</v>
      </c>
      <c r="G20" s="115">
        <f>'Individual Stats'!E42</f>
        <v>5</v>
      </c>
      <c r="H20" s="115">
        <f>'Individual Stats'!F42</f>
        <v>5</v>
      </c>
      <c r="I20" s="115">
        <f>'Individual Stats'!G42</f>
        <v>0</v>
      </c>
      <c r="J20" s="115">
        <f>'Individual Stats'!H42</f>
        <v>0</v>
      </c>
      <c r="K20" s="116">
        <f>'Individual Stats'!I42</f>
        <v>10</v>
      </c>
    </row>
    <row r="21" spans="1:11" ht="12.75">
      <c r="A21" s="33">
        <v>17</v>
      </c>
      <c r="B21" s="46" t="str">
        <f>'Individual Stats'!B66</f>
        <v>Dan Boyle</v>
      </c>
      <c r="C21" s="34" t="str">
        <f>'Individual Stats'!C66</f>
        <v>TB</v>
      </c>
      <c r="D21" s="34" t="s">
        <v>72</v>
      </c>
      <c r="E21" s="34" t="s">
        <v>111</v>
      </c>
      <c r="F21" s="34">
        <f>'Individual Stats'!D66</f>
        <v>23</v>
      </c>
      <c r="G21" s="34">
        <f>'Individual Stats'!E66</f>
        <v>2</v>
      </c>
      <c r="H21" s="34">
        <f>'Individual Stats'!F66</f>
        <v>8</v>
      </c>
      <c r="I21" s="34">
        <f>'Individual Stats'!G66</f>
        <v>0</v>
      </c>
      <c r="J21" s="34">
        <f>'Individual Stats'!H66</f>
        <v>0</v>
      </c>
      <c r="K21" s="35">
        <f>'Individual Stats'!I66</f>
        <v>10</v>
      </c>
    </row>
    <row r="22" spans="1:11" ht="12.75">
      <c r="A22" s="33">
        <v>18</v>
      </c>
      <c r="B22" s="114" t="str">
        <f>'Individual Stats'!B191</f>
        <v>Mats Sundin</v>
      </c>
      <c r="C22" s="115" t="str">
        <f>'Individual Stats'!C191</f>
        <v>TOR</v>
      </c>
      <c r="D22" s="115" t="s">
        <v>71</v>
      </c>
      <c r="E22" s="115" t="s">
        <v>164</v>
      </c>
      <c r="F22" s="115">
        <f>'Individual Stats'!D191</f>
        <v>9</v>
      </c>
      <c r="G22" s="115">
        <f>'Individual Stats'!E191</f>
        <v>4</v>
      </c>
      <c r="H22" s="115">
        <f>'Individual Stats'!F191</f>
        <v>5</v>
      </c>
      <c r="I22" s="115">
        <f>'Individual Stats'!G191</f>
        <v>0</v>
      </c>
      <c r="J22" s="115">
        <f>'Individual Stats'!H191</f>
        <v>0</v>
      </c>
      <c r="K22" s="116">
        <f>'Individual Stats'!I191</f>
        <v>9</v>
      </c>
    </row>
    <row r="23" spans="1:11" ht="12.75">
      <c r="A23" s="33">
        <v>19</v>
      </c>
      <c r="B23" s="114" t="str">
        <f>'Individual Stats'!B81</f>
        <v>Robert Lang</v>
      </c>
      <c r="C23" s="115" t="str">
        <f>'Individual Stats'!C81</f>
        <v>DET</v>
      </c>
      <c r="D23" s="115" t="s">
        <v>71</v>
      </c>
      <c r="E23" s="115" t="s">
        <v>2</v>
      </c>
      <c r="F23" s="115">
        <f>'Individual Stats'!D81</f>
        <v>12</v>
      </c>
      <c r="G23" s="115">
        <f>'Individual Stats'!E81</f>
        <v>4</v>
      </c>
      <c r="H23" s="115">
        <f>'Individual Stats'!F81</f>
        <v>5</v>
      </c>
      <c r="I23" s="115">
        <f>'Individual Stats'!G81</f>
        <v>0</v>
      </c>
      <c r="J23" s="115">
        <f>'Individual Stats'!H81</f>
        <v>0</v>
      </c>
      <c r="K23" s="116">
        <f>'Individual Stats'!I81</f>
        <v>9</v>
      </c>
    </row>
    <row r="24" spans="1:11" ht="12.75">
      <c r="A24" s="33">
        <v>20</v>
      </c>
      <c r="B24" s="114" t="str">
        <f>'Individual Stats'!B148</f>
        <v>Markus Naslund</v>
      </c>
      <c r="C24" s="115" t="str">
        <f>'Individual Stats'!C148</f>
        <v>VAN</v>
      </c>
      <c r="D24" s="115" t="s">
        <v>71</v>
      </c>
      <c r="E24" s="115" t="s">
        <v>1</v>
      </c>
      <c r="F24" s="115">
        <f>'Individual Stats'!D148</f>
        <v>7</v>
      </c>
      <c r="G24" s="115">
        <f>'Individual Stats'!E148</f>
        <v>2</v>
      </c>
      <c r="H24" s="115">
        <f>'Individual Stats'!F148</f>
        <v>7</v>
      </c>
      <c r="I24" s="115">
        <f>'Individual Stats'!G148</f>
        <v>0</v>
      </c>
      <c r="J24" s="115">
        <f>'Individual Stats'!H148</f>
        <v>0</v>
      </c>
      <c r="K24" s="116">
        <f>'Individual Stats'!I148</f>
        <v>9</v>
      </c>
    </row>
    <row r="25" spans="1:11" ht="12.75">
      <c r="A25" s="33">
        <v>21</v>
      </c>
      <c r="B25" s="114" t="str">
        <f>'Individual Stats'!B199</f>
        <v>Bryan McCabe</v>
      </c>
      <c r="C25" s="115" t="str">
        <f>'Individual Stats'!C199</f>
        <v>TOR</v>
      </c>
      <c r="D25" s="115" t="s">
        <v>72</v>
      </c>
      <c r="E25" s="115" t="s">
        <v>164</v>
      </c>
      <c r="F25" s="115">
        <f>'Individual Stats'!D199</f>
        <v>13</v>
      </c>
      <c r="G25" s="115">
        <f>'Individual Stats'!E199</f>
        <v>3</v>
      </c>
      <c r="H25" s="115">
        <f>'Individual Stats'!F199</f>
        <v>5</v>
      </c>
      <c r="I25" s="115">
        <f>'Individual Stats'!G199</f>
        <v>0</v>
      </c>
      <c r="J25" s="115">
        <f>'Individual Stats'!H199</f>
        <v>0</v>
      </c>
      <c r="K25" s="116">
        <f>'Individual Stats'!I199</f>
        <v>8</v>
      </c>
    </row>
    <row r="26" spans="1:11" ht="12.75">
      <c r="A26" s="33">
        <v>22</v>
      </c>
      <c r="B26" s="114" t="str">
        <f>'Individual Stats'!B105</f>
        <v>Tony Amonte (sub)</v>
      </c>
      <c r="C26" s="115" t="str">
        <f>'Individual Stats'!C105</f>
        <v>PHI</v>
      </c>
      <c r="D26" s="115" t="s">
        <v>71</v>
      </c>
      <c r="E26" s="115" t="s">
        <v>183</v>
      </c>
      <c r="F26" s="115">
        <f>'Individual Stats'!D105</f>
        <v>18</v>
      </c>
      <c r="G26" s="115">
        <f>'Individual Stats'!E105</f>
        <v>3</v>
      </c>
      <c r="H26" s="115">
        <f>'Individual Stats'!F105</f>
        <v>5</v>
      </c>
      <c r="I26" s="115">
        <f>'Individual Stats'!G105</f>
        <v>0</v>
      </c>
      <c r="J26" s="115">
        <f>'Individual Stats'!H105</f>
        <v>0</v>
      </c>
      <c r="K26" s="116">
        <f>'Individual Stats'!I105</f>
        <v>8</v>
      </c>
    </row>
    <row r="27" spans="1:11" ht="12.75">
      <c r="A27" s="33">
        <v>23</v>
      </c>
      <c r="B27" s="114" t="str">
        <f>'Individual Stats'!B200</f>
        <v>Kim Johnsson</v>
      </c>
      <c r="C27" s="115" t="str">
        <f>'Individual Stats'!C200</f>
        <v>PHI</v>
      </c>
      <c r="D27" s="115" t="s">
        <v>72</v>
      </c>
      <c r="E27" s="115" t="s">
        <v>164</v>
      </c>
      <c r="F27" s="115">
        <f>'Individual Stats'!D200</f>
        <v>15</v>
      </c>
      <c r="G27" s="115">
        <f>'Individual Stats'!E200</f>
        <v>2</v>
      </c>
      <c r="H27" s="115">
        <f>'Individual Stats'!F200</f>
        <v>6</v>
      </c>
      <c r="I27" s="115">
        <f>'Individual Stats'!G200</f>
        <v>0</v>
      </c>
      <c r="J27" s="115">
        <f>'Individual Stats'!H200</f>
        <v>0</v>
      </c>
      <c r="K27" s="116">
        <f>'Individual Stats'!I200</f>
        <v>8</v>
      </c>
    </row>
    <row r="28" spans="1:11" ht="12.75">
      <c r="A28" s="33">
        <v>24</v>
      </c>
      <c r="B28" s="114" t="str">
        <f>'Individual Stats'!B45</f>
        <v>Brian Leetch</v>
      </c>
      <c r="C28" s="115" t="str">
        <f>'Individual Stats'!C45</f>
        <v>TOR</v>
      </c>
      <c r="D28" s="115" t="s">
        <v>72</v>
      </c>
      <c r="E28" s="115" t="s">
        <v>99</v>
      </c>
      <c r="F28" s="115">
        <f>'Individual Stats'!D45</f>
        <v>13</v>
      </c>
      <c r="G28" s="115">
        <f>'Individual Stats'!E45</f>
        <v>0</v>
      </c>
      <c r="H28" s="115">
        <f>'Individual Stats'!F45</f>
        <v>8</v>
      </c>
      <c r="I28" s="115">
        <f>'Individual Stats'!G45</f>
        <v>0</v>
      </c>
      <c r="J28" s="115">
        <f>'Individual Stats'!H45</f>
        <v>0</v>
      </c>
      <c r="K28" s="116">
        <f>'Individual Stats'!I45</f>
        <v>8</v>
      </c>
    </row>
    <row r="29" spans="1:11" ht="12.75">
      <c r="A29" s="33">
        <v>25</v>
      </c>
      <c r="B29" s="114" t="str">
        <f>'Individual Stats'!B104</f>
        <v>Milan Hejduk</v>
      </c>
      <c r="C29" s="115" t="str">
        <f>'Individual Stats'!C104</f>
        <v>COL</v>
      </c>
      <c r="D29" s="115" t="s">
        <v>71</v>
      </c>
      <c r="E29" s="115" t="s">
        <v>183</v>
      </c>
      <c r="F29" s="115">
        <f>'Individual Stats'!D104</f>
        <v>11</v>
      </c>
      <c r="G29" s="115">
        <f>'Individual Stats'!E104</f>
        <v>5</v>
      </c>
      <c r="H29" s="115">
        <f>'Individual Stats'!F104</f>
        <v>2</v>
      </c>
      <c r="I29" s="115">
        <f>'Individual Stats'!G104</f>
        <v>0</v>
      </c>
      <c r="J29" s="115">
        <f>'Individual Stats'!H104</f>
        <v>0</v>
      </c>
      <c r="K29" s="116">
        <f>'Individual Stats'!I104</f>
        <v>7</v>
      </c>
    </row>
    <row r="30" spans="1:11" ht="12.75">
      <c r="A30" s="33">
        <v>26</v>
      </c>
      <c r="B30" s="114" t="str">
        <f>'Individual Stats'!B129</f>
        <v>Brendan Morrison </v>
      </c>
      <c r="C30" s="115" t="str">
        <f>'Individual Stats'!C129</f>
        <v>VAN</v>
      </c>
      <c r="D30" s="115" t="s">
        <v>71</v>
      </c>
      <c r="E30" s="115" t="s">
        <v>3</v>
      </c>
      <c r="F30" s="115">
        <f>'Individual Stats'!D129</f>
        <v>7</v>
      </c>
      <c r="G30" s="115">
        <f>'Individual Stats'!E129</f>
        <v>2</v>
      </c>
      <c r="H30" s="115">
        <f>'Individual Stats'!F129</f>
        <v>3</v>
      </c>
      <c r="I30" s="115">
        <f>'Individual Stats'!G129</f>
        <v>0</v>
      </c>
      <c r="J30" s="115">
        <f>'Individual Stats'!H129</f>
        <v>1</v>
      </c>
      <c r="K30" s="116">
        <f>'Individual Stats'!I129</f>
        <v>7</v>
      </c>
    </row>
    <row r="31" spans="1:11" ht="12.75">
      <c r="A31" s="33">
        <v>27</v>
      </c>
      <c r="B31" s="114" t="str">
        <f>'Individual Stats'!B176</f>
        <v>Nik Lidstrom</v>
      </c>
      <c r="C31" s="115" t="str">
        <f>'Individual Stats'!C176</f>
        <v>DET</v>
      </c>
      <c r="D31" s="115" t="s">
        <v>72</v>
      </c>
      <c r="E31" s="115" t="s">
        <v>163</v>
      </c>
      <c r="F31" s="115">
        <f>'Individual Stats'!D176</f>
        <v>12</v>
      </c>
      <c r="G31" s="115">
        <f>'Individual Stats'!E176</f>
        <v>2</v>
      </c>
      <c r="H31" s="115">
        <f>'Individual Stats'!F176</f>
        <v>5</v>
      </c>
      <c r="I31" s="115">
        <f>'Individual Stats'!G176</f>
        <v>0</v>
      </c>
      <c r="J31" s="115">
        <f>'Individual Stats'!H176</f>
        <v>0</v>
      </c>
      <c r="K31" s="116">
        <f>'Individual Stats'!I176</f>
        <v>7</v>
      </c>
    </row>
    <row r="32" spans="1:11" ht="12.75">
      <c r="A32" s="33">
        <v>28</v>
      </c>
      <c r="B32" s="46" t="str">
        <f>'Individual Stats'!B192</f>
        <v>Cory Stillman</v>
      </c>
      <c r="C32" s="34" t="str">
        <f>'Individual Stats'!C192</f>
        <v>TB</v>
      </c>
      <c r="D32" s="34" t="s">
        <v>71</v>
      </c>
      <c r="E32" s="34" t="s">
        <v>164</v>
      </c>
      <c r="F32" s="34">
        <f>'Individual Stats'!D192</f>
        <v>21</v>
      </c>
      <c r="G32" s="34">
        <f>'Individual Stats'!E192</f>
        <v>2</v>
      </c>
      <c r="H32" s="34">
        <f>'Individual Stats'!F192</f>
        <v>5</v>
      </c>
      <c r="I32" s="34">
        <f>'Individual Stats'!G192</f>
        <v>0</v>
      </c>
      <c r="J32" s="34">
        <f>'Individual Stats'!H192</f>
        <v>0</v>
      </c>
      <c r="K32" s="35">
        <f>'Individual Stats'!I192</f>
        <v>7</v>
      </c>
    </row>
    <row r="33" spans="1:11" ht="12.75">
      <c r="A33" s="33">
        <v>29</v>
      </c>
      <c r="B33" s="114" t="str">
        <f>'Individual Stats'!B41</f>
        <v>Joe Nieuwendyk</v>
      </c>
      <c r="C33" s="115" t="str">
        <f>'Individual Stats'!C41</f>
        <v>TOR</v>
      </c>
      <c r="D33" s="115" t="s">
        <v>71</v>
      </c>
      <c r="E33" s="115" t="s">
        <v>99</v>
      </c>
      <c r="F33" s="115">
        <f>'Individual Stats'!D41</f>
        <v>9</v>
      </c>
      <c r="G33" s="115">
        <f>'Individual Stats'!E41</f>
        <v>6</v>
      </c>
      <c r="H33" s="115">
        <f>'Individual Stats'!F41</f>
        <v>0</v>
      </c>
      <c r="I33" s="115">
        <f>'Individual Stats'!G41</f>
        <v>0</v>
      </c>
      <c r="J33" s="115">
        <f>'Individual Stats'!H41</f>
        <v>0</v>
      </c>
      <c r="K33" s="116">
        <f>'Individual Stats'!I41</f>
        <v>6</v>
      </c>
    </row>
    <row r="34" spans="1:11" ht="12.75">
      <c r="A34" s="33">
        <v>30</v>
      </c>
      <c r="B34" s="114" t="str">
        <f>'Individual Stats'!B152</f>
        <v>Jonathan Cheechoo (sub)</v>
      </c>
      <c r="C34" s="115" t="str">
        <f>'Individual Stats'!C152</f>
        <v>SJ</v>
      </c>
      <c r="D34" s="115" t="s">
        <v>71</v>
      </c>
      <c r="E34" s="115" t="s">
        <v>1</v>
      </c>
      <c r="F34" s="115">
        <f>'Individual Stats'!D152</f>
        <v>17</v>
      </c>
      <c r="G34" s="115">
        <f>'Individual Stats'!E152</f>
        <v>4</v>
      </c>
      <c r="H34" s="115">
        <f>'Individual Stats'!F152</f>
        <v>6</v>
      </c>
      <c r="I34" s="115">
        <f>'Individual Stats'!G152</f>
        <v>0</v>
      </c>
      <c r="J34" s="115">
        <f>'Individual Stats'!H152</f>
        <v>0</v>
      </c>
      <c r="K34" s="116">
        <f>'Individual Stats'!I152</f>
        <v>6</v>
      </c>
    </row>
    <row r="35" spans="1:11" ht="12.75">
      <c r="A35" s="33">
        <v>31</v>
      </c>
      <c r="B35" s="114" t="str">
        <f>'Individual Stats'!B60</f>
        <v>Mark Recchi</v>
      </c>
      <c r="C35" s="115" t="str">
        <f>'Individual Stats'!C60</f>
        <v>PHI</v>
      </c>
      <c r="D35" s="115" t="s">
        <v>71</v>
      </c>
      <c r="E35" s="115" t="s">
        <v>111</v>
      </c>
      <c r="F35" s="115">
        <f>'Individual Stats'!D60</f>
        <v>18</v>
      </c>
      <c r="G35" s="115">
        <f>'Individual Stats'!E60</f>
        <v>4</v>
      </c>
      <c r="H35" s="115">
        <f>'Individual Stats'!F60</f>
        <v>2</v>
      </c>
      <c r="I35" s="115">
        <f>'Individual Stats'!G60</f>
        <v>0</v>
      </c>
      <c r="J35" s="115">
        <f>'Individual Stats'!H60</f>
        <v>0</v>
      </c>
      <c r="K35" s="116">
        <f>'Individual Stats'!I60</f>
        <v>6</v>
      </c>
    </row>
    <row r="36" spans="1:11" ht="12.75">
      <c r="A36" s="33">
        <v>32</v>
      </c>
      <c r="B36" s="114" t="str">
        <f>'Individual Stats'!B68</f>
        <v>Brad Stuart</v>
      </c>
      <c r="C36" s="115" t="str">
        <f>'Individual Stats'!C68</f>
        <v>SJ</v>
      </c>
      <c r="D36" s="115" t="s">
        <v>72</v>
      </c>
      <c r="E36" s="115" t="s">
        <v>111</v>
      </c>
      <c r="F36" s="115">
        <f>'Individual Stats'!D68</f>
        <v>17</v>
      </c>
      <c r="G36" s="115">
        <f>'Individual Stats'!E68</f>
        <v>1</v>
      </c>
      <c r="H36" s="115">
        <f>'Individual Stats'!F68</f>
        <v>5</v>
      </c>
      <c r="I36" s="115">
        <f>'Individual Stats'!G68</f>
        <v>0</v>
      </c>
      <c r="J36" s="115">
        <f>'Individual Stats'!H68</f>
        <v>0</v>
      </c>
      <c r="K36" s="116">
        <f>'Individual Stats'!I68</f>
        <v>6</v>
      </c>
    </row>
    <row r="37" spans="1:11" ht="12.75">
      <c r="A37" s="33">
        <v>33</v>
      </c>
      <c r="B37" s="114" t="str">
        <f>'Individual Stats'!B86</f>
        <v>Scott Gomez</v>
      </c>
      <c r="C37" s="115" t="str">
        <f>'Individual Stats'!C86</f>
        <v>NJ</v>
      </c>
      <c r="D37" s="115" t="s">
        <v>71</v>
      </c>
      <c r="E37" s="115" t="s">
        <v>2</v>
      </c>
      <c r="F37" s="115">
        <f>'Individual Stats'!D86</f>
        <v>5</v>
      </c>
      <c r="G37" s="115">
        <f>'Individual Stats'!E86</f>
        <v>0</v>
      </c>
      <c r="H37" s="115">
        <f>'Individual Stats'!F86</f>
        <v>6</v>
      </c>
      <c r="I37" s="115">
        <f>'Individual Stats'!G86</f>
        <v>0</v>
      </c>
      <c r="J37" s="115">
        <f>'Individual Stats'!H86</f>
        <v>0</v>
      </c>
      <c r="K37" s="116">
        <f>'Individual Stats'!I86</f>
        <v>6</v>
      </c>
    </row>
    <row r="38" spans="1:11" ht="12.75">
      <c r="A38" s="33">
        <v>34</v>
      </c>
      <c r="B38" s="114" t="str">
        <f>'Individual Stats'!B125</f>
        <v>Pavel Datsyuk</v>
      </c>
      <c r="C38" s="115" t="str">
        <f>'Individual Stats'!C125</f>
        <v>DET</v>
      </c>
      <c r="D38" s="115" t="s">
        <v>71</v>
      </c>
      <c r="E38" s="115" t="s">
        <v>3</v>
      </c>
      <c r="F38" s="115">
        <f>'Individual Stats'!D125</f>
        <v>12</v>
      </c>
      <c r="G38" s="115">
        <f>'Individual Stats'!E125</f>
        <v>0</v>
      </c>
      <c r="H38" s="115">
        <f>'Individual Stats'!F125</f>
        <v>6</v>
      </c>
      <c r="I38" s="115">
        <f>'Individual Stats'!G125</f>
        <v>0</v>
      </c>
      <c r="J38" s="115">
        <f>'Individual Stats'!H125</f>
        <v>0</v>
      </c>
      <c r="K38" s="116">
        <f>'Individual Stats'!I125</f>
        <v>6</v>
      </c>
    </row>
    <row r="39" spans="1:11" ht="12.75">
      <c r="A39" s="33">
        <v>35</v>
      </c>
      <c r="B39" s="46" t="str">
        <f>'Individual Stats'!B133</f>
        <v>Darryl Sydor</v>
      </c>
      <c r="C39" s="34" t="str">
        <f>'Individual Stats'!C133</f>
        <v>TB</v>
      </c>
      <c r="D39" s="34" t="s">
        <v>72</v>
      </c>
      <c r="E39" s="34" t="s">
        <v>3</v>
      </c>
      <c r="F39" s="34">
        <f>'Individual Stats'!D133</f>
        <v>23</v>
      </c>
      <c r="G39" s="34">
        <f>'Individual Stats'!E133</f>
        <v>0</v>
      </c>
      <c r="H39" s="34">
        <f>'Individual Stats'!F133</f>
        <v>6</v>
      </c>
      <c r="I39" s="34">
        <f>'Individual Stats'!G133</f>
        <v>0</v>
      </c>
      <c r="J39" s="34">
        <f>'Individual Stats'!H133</f>
        <v>0</v>
      </c>
      <c r="K39" s="35">
        <f>'Individual Stats'!I133</f>
        <v>6</v>
      </c>
    </row>
    <row r="40" spans="1:11" ht="12.75">
      <c r="A40" s="33">
        <v>36</v>
      </c>
      <c r="B40" s="114" t="str">
        <f>'Individual Stats'!B149</f>
        <v>Patrick Elias</v>
      </c>
      <c r="C40" s="115" t="str">
        <f>'Individual Stats'!C149</f>
        <v>NJ</v>
      </c>
      <c r="D40" s="115" t="s">
        <v>71</v>
      </c>
      <c r="E40" s="115" t="s">
        <v>1</v>
      </c>
      <c r="F40" s="115">
        <f>'Individual Stats'!D149</f>
        <v>5</v>
      </c>
      <c r="G40" s="115">
        <f>'Individual Stats'!E149</f>
        <v>3</v>
      </c>
      <c r="H40" s="115">
        <f>'Individual Stats'!F149</f>
        <v>2</v>
      </c>
      <c r="I40" s="115">
        <f>'Individual Stats'!G149</f>
        <v>0</v>
      </c>
      <c r="J40" s="115">
        <f>'Individual Stats'!H149</f>
        <v>0</v>
      </c>
      <c r="K40" s="116">
        <f>'Individual Stats'!I149</f>
        <v>5</v>
      </c>
    </row>
    <row r="41" spans="1:11" ht="12.75">
      <c r="A41" s="33">
        <v>37</v>
      </c>
      <c r="B41" s="114" t="str">
        <f>'Individual Stats'!B170</f>
        <v>Steve Yzerman</v>
      </c>
      <c r="C41" s="115" t="str">
        <f>'Individual Stats'!C170</f>
        <v>DET</v>
      </c>
      <c r="D41" s="115" t="s">
        <v>71</v>
      </c>
      <c r="E41" s="115" t="s">
        <v>163</v>
      </c>
      <c r="F41" s="115">
        <f>'Individual Stats'!D170</f>
        <v>11</v>
      </c>
      <c r="G41" s="115">
        <f>'Individual Stats'!E170</f>
        <v>3</v>
      </c>
      <c r="H41" s="115">
        <f>'Individual Stats'!F170</f>
        <v>2</v>
      </c>
      <c r="I41" s="115">
        <f>'Individual Stats'!G170</f>
        <v>0</v>
      </c>
      <c r="J41" s="115">
        <f>'Individual Stats'!H170</f>
        <v>0</v>
      </c>
      <c r="K41" s="116">
        <f>'Individual Stats'!I170</f>
        <v>5</v>
      </c>
    </row>
    <row r="42" spans="1:11" ht="12.75">
      <c r="A42" s="33">
        <v>38</v>
      </c>
      <c r="B42" s="114" t="str">
        <f>'Individual Stats'!B127</f>
        <v>Brett Hull</v>
      </c>
      <c r="C42" s="115" t="str">
        <f>'Individual Stats'!C127</f>
        <v>DET</v>
      </c>
      <c r="D42" s="115" t="s">
        <v>71</v>
      </c>
      <c r="E42" s="115" t="s">
        <v>3</v>
      </c>
      <c r="F42" s="115">
        <f>'Individual Stats'!D127</f>
        <v>12</v>
      </c>
      <c r="G42" s="115">
        <f>'Individual Stats'!E127</f>
        <v>3</v>
      </c>
      <c r="H42" s="115">
        <f>'Individual Stats'!F127</f>
        <v>2</v>
      </c>
      <c r="I42" s="115">
        <f>'Individual Stats'!G127</f>
        <v>0</v>
      </c>
      <c r="J42" s="115">
        <f>'Individual Stats'!H127</f>
        <v>0</v>
      </c>
      <c r="K42" s="116">
        <f>'Individual Stats'!I127</f>
        <v>5</v>
      </c>
    </row>
    <row r="43" spans="1:11" ht="12.75">
      <c r="A43" s="33">
        <v>39</v>
      </c>
      <c r="B43" s="114" t="str">
        <f>'Individual Stats'!B39</f>
        <v>Glen Murray</v>
      </c>
      <c r="C43" s="115" t="str">
        <f>'Individual Stats'!C39</f>
        <v>BOS</v>
      </c>
      <c r="D43" s="115" t="s">
        <v>71</v>
      </c>
      <c r="E43" s="115" t="s">
        <v>99</v>
      </c>
      <c r="F43" s="115">
        <f>'Individual Stats'!D39</f>
        <v>7</v>
      </c>
      <c r="G43" s="115">
        <f>'Individual Stats'!E39</f>
        <v>2</v>
      </c>
      <c r="H43" s="115">
        <f>'Individual Stats'!F39</f>
        <v>1</v>
      </c>
      <c r="I43" s="115">
        <f>'Individual Stats'!G39</f>
        <v>0</v>
      </c>
      <c r="J43" s="115">
        <f>'Individual Stats'!H39</f>
        <v>1</v>
      </c>
      <c r="K43" s="116">
        <f>'Individual Stats'!I39</f>
        <v>5</v>
      </c>
    </row>
    <row r="44" spans="1:11" ht="12.75">
      <c r="A44" s="33">
        <v>40</v>
      </c>
      <c r="B44" s="114" t="str">
        <f>'Individual Stats'!B132</f>
        <v>Sergei Gonchar</v>
      </c>
      <c r="C44" s="115" t="str">
        <f>'Individual Stats'!C132</f>
        <v>BOS</v>
      </c>
      <c r="D44" s="115" t="s">
        <v>72</v>
      </c>
      <c r="E44" s="115" t="s">
        <v>3</v>
      </c>
      <c r="F44" s="115">
        <f>'Individual Stats'!D132</f>
        <v>7</v>
      </c>
      <c r="G44" s="115">
        <f>'Individual Stats'!E132</f>
        <v>1</v>
      </c>
      <c r="H44" s="115">
        <f>'Individual Stats'!F132</f>
        <v>4</v>
      </c>
      <c r="I44" s="115">
        <f>'Individual Stats'!G132</f>
        <v>0</v>
      </c>
      <c r="J44" s="115">
        <f>'Individual Stats'!H132</f>
        <v>0</v>
      </c>
      <c r="K44" s="116">
        <f>'Individual Stats'!I132</f>
        <v>5</v>
      </c>
    </row>
    <row r="45" spans="1:11" ht="12.75">
      <c r="A45" s="33">
        <v>41</v>
      </c>
      <c r="B45" s="114" t="str">
        <f>'Individual Stats'!B47</f>
        <v>Matias Ohlund</v>
      </c>
      <c r="C45" s="115" t="str">
        <f>'Individual Stats'!C47</f>
        <v>VAN</v>
      </c>
      <c r="D45" s="115" t="s">
        <v>72</v>
      </c>
      <c r="E45" s="115" t="s">
        <v>99</v>
      </c>
      <c r="F45" s="115">
        <f>'Individual Stats'!D47</f>
        <v>7</v>
      </c>
      <c r="G45" s="115">
        <f>'Individual Stats'!E47</f>
        <v>1</v>
      </c>
      <c r="H45" s="115">
        <f>'Individual Stats'!F47</f>
        <v>4</v>
      </c>
      <c r="I45" s="115">
        <f>'Individual Stats'!G47</f>
        <v>0</v>
      </c>
      <c r="J45" s="115">
        <f>'Individual Stats'!H47</f>
        <v>0</v>
      </c>
      <c r="K45" s="116">
        <f>'Individual Stats'!I47</f>
        <v>5</v>
      </c>
    </row>
    <row r="46" spans="1:11" ht="12.75">
      <c r="A46" s="33">
        <v>42</v>
      </c>
      <c r="B46" s="114" t="str">
        <f>'Individual Stats'!B44</f>
        <v>Rob Blake</v>
      </c>
      <c r="C46" s="115" t="str">
        <f>'Individual Stats'!C44</f>
        <v>COL</v>
      </c>
      <c r="D46" s="115" t="s">
        <v>72</v>
      </c>
      <c r="E46" s="115" t="s">
        <v>99</v>
      </c>
      <c r="F46" s="115">
        <f>'Individual Stats'!D44</f>
        <v>9</v>
      </c>
      <c r="G46" s="115">
        <f>'Individual Stats'!E44</f>
        <v>0</v>
      </c>
      <c r="H46" s="115">
        <f>'Individual Stats'!F44</f>
        <v>5</v>
      </c>
      <c r="I46" s="115">
        <f>'Individual Stats'!G44</f>
        <v>0</v>
      </c>
      <c r="J46" s="115">
        <f>'Individual Stats'!H44</f>
        <v>0</v>
      </c>
      <c r="K46" s="116">
        <f>'Individual Stats'!I44</f>
        <v>5</v>
      </c>
    </row>
    <row r="47" spans="1:11" ht="12.75">
      <c r="A47" s="33">
        <v>43</v>
      </c>
      <c r="B47" s="114" t="str">
        <f>'Individual Stats'!B130</f>
        <v>Steve Konowalchuk</v>
      </c>
      <c r="C47" s="115" t="str">
        <f>'Individual Stats'!C130</f>
        <v>COL</v>
      </c>
      <c r="D47" s="115" t="s">
        <v>71</v>
      </c>
      <c r="E47" s="115" t="s">
        <v>3</v>
      </c>
      <c r="F47" s="115">
        <f>'Individual Stats'!D130</f>
        <v>11</v>
      </c>
      <c r="G47" s="115">
        <f>'Individual Stats'!E130</f>
        <v>4</v>
      </c>
      <c r="H47" s="115">
        <f>'Individual Stats'!F130</f>
        <v>0</v>
      </c>
      <c r="I47" s="115">
        <f>'Individual Stats'!G130</f>
        <v>0</v>
      </c>
      <c r="J47" s="115">
        <f>'Individual Stats'!H130</f>
        <v>0</v>
      </c>
      <c r="K47" s="116">
        <f>'Individual Stats'!I130</f>
        <v>4</v>
      </c>
    </row>
    <row r="48" spans="1:11" ht="12.75">
      <c r="A48" s="33">
        <v>44</v>
      </c>
      <c r="B48" s="114" t="str">
        <f>'Individual Stats'!B128</f>
        <v>Gary Roberts (sub)</v>
      </c>
      <c r="C48" s="115" t="str">
        <f>'Individual Stats'!C128</f>
        <v>TOR</v>
      </c>
      <c r="D48" s="115" t="s">
        <v>71</v>
      </c>
      <c r="E48" s="115" t="s">
        <v>3</v>
      </c>
      <c r="F48" s="115">
        <f>'Individual Stats'!D128</f>
        <v>13</v>
      </c>
      <c r="G48" s="115">
        <f>'Individual Stats'!E128</f>
        <v>4</v>
      </c>
      <c r="H48" s="115">
        <f>'Individual Stats'!F128</f>
        <v>4</v>
      </c>
      <c r="I48" s="115">
        <f>'Individual Stats'!G128</f>
        <v>0</v>
      </c>
      <c r="J48" s="115">
        <f>'Individual Stats'!H128</f>
        <v>0</v>
      </c>
      <c r="K48" s="116">
        <f>'Individual Stats'!I128</f>
        <v>4</v>
      </c>
    </row>
    <row r="49" spans="1:11" ht="12.75">
      <c r="A49" s="33">
        <v>45</v>
      </c>
      <c r="B49" s="114" t="str">
        <f>'Individual Stats'!B15</f>
        <v>Marian Hossa</v>
      </c>
      <c r="C49" s="115" t="str">
        <f>'Individual Stats'!C15</f>
        <v>OTT</v>
      </c>
      <c r="D49" s="115" t="s">
        <v>71</v>
      </c>
      <c r="E49" s="115" t="s">
        <v>0</v>
      </c>
      <c r="F49" s="115">
        <f>'Individual Stats'!D15</f>
        <v>7</v>
      </c>
      <c r="G49" s="115">
        <f>'Individual Stats'!E15</f>
        <v>3</v>
      </c>
      <c r="H49" s="115">
        <f>'Individual Stats'!F15</f>
        <v>1</v>
      </c>
      <c r="I49" s="115">
        <f>'Individual Stats'!G15</f>
        <v>0</v>
      </c>
      <c r="J49" s="115">
        <f>'Individual Stats'!H15</f>
        <v>0</v>
      </c>
      <c r="K49" s="116">
        <f>'Individual Stats'!I15</f>
        <v>4</v>
      </c>
    </row>
    <row r="50" spans="1:11" ht="12.75">
      <c r="A50" s="33">
        <v>46</v>
      </c>
      <c r="B50" s="114" t="str">
        <f>'Individual Stats'!B193</f>
        <v>Alex Tanguay</v>
      </c>
      <c r="C50" s="115" t="str">
        <f>'Individual Stats'!C193</f>
        <v>COL</v>
      </c>
      <c r="D50" s="115" t="s">
        <v>71</v>
      </c>
      <c r="E50" s="115" t="s">
        <v>164</v>
      </c>
      <c r="F50" s="115">
        <f>'Individual Stats'!D193</f>
        <v>8</v>
      </c>
      <c r="G50" s="115">
        <f>'Individual Stats'!E193</f>
        <v>2</v>
      </c>
      <c r="H50" s="115">
        <f>'Individual Stats'!F193</f>
        <v>2</v>
      </c>
      <c r="I50" s="115">
        <f>'Individual Stats'!G193</f>
        <v>0</v>
      </c>
      <c r="J50" s="115">
        <f>'Individual Stats'!H193</f>
        <v>0</v>
      </c>
      <c r="K50" s="116">
        <f>'Individual Stats'!I193</f>
        <v>4</v>
      </c>
    </row>
    <row r="51" spans="1:11" ht="12.75">
      <c r="A51" s="33">
        <v>47</v>
      </c>
      <c r="B51" s="114" t="str">
        <f>'Individual Stats'!B84</f>
        <v>Henrik Zetterberg</v>
      </c>
      <c r="C51" s="115" t="str">
        <f>'Individual Stats'!C84</f>
        <v>DET</v>
      </c>
      <c r="D51" s="115" t="s">
        <v>71</v>
      </c>
      <c r="E51" s="115" t="s">
        <v>2</v>
      </c>
      <c r="F51" s="115">
        <f>'Individual Stats'!D84</f>
        <v>12</v>
      </c>
      <c r="G51" s="115">
        <f>'Individual Stats'!E84</f>
        <v>2</v>
      </c>
      <c r="H51" s="115">
        <f>'Individual Stats'!F84</f>
        <v>2</v>
      </c>
      <c r="I51" s="115">
        <f>'Individual Stats'!G84</f>
        <v>0</v>
      </c>
      <c r="J51" s="115">
        <f>'Individual Stats'!H84</f>
        <v>0</v>
      </c>
      <c r="K51" s="116">
        <f>'Individual Stats'!I84</f>
        <v>4</v>
      </c>
    </row>
    <row r="52" spans="1:11" ht="12.75">
      <c r="A52" s="33">
        <v>48</v>
      </c>
      <c r="B52" s="114" t="str">
        <f>'Individual Stats'!B64</f>
        <v>John Leclair</v>
      </c>
      <c r="C52" s="115" t="str">
        <f>'Individual Stats'!C64</f>
        <v>PHI</v>
      </c>
      <c r="D52" s="115" t="s">
        <v>71</v>
      </c>
      <c r="E52" s="115" t="s">
        <v>111</v>
      </c>
      <c r="F52" s="115">
        <f>'Individual Stats'!D64</f>
        <v>18</v>
      </c>
      <c r="G52" s="115">
        <f>'Individual Stats'!E64</f>
        <v>2</v>
      </c>
      <c r="H52" s="115">
        <f>'Individual Stats'!F64</f>
        <v>2</v>
      </c>
      <c r="I52" s="115">
        <f>'Individual Stats'!G64</f>
        <v>0</v>
      </c>
      <c r="J52" s="115">
        <f>'Individual Stats'!H64</f>
        <v>0</v>
      </c>
      <c r="K52" s="116">
        <f>'Individual Stats'!I64</f>
        <v>4</v>
      </c>
    </row>
    <row r="53" spans="1:11" ht="12.75">
      <c r="A53" s="33">
        <v>49</v>
      </c>
      <c r="B53" s="114" t="str">
        <f>'Individual Stats'!B178</f>
        <v>Ed Jovanovski</v>
      </c>
      <c r="C53" s="115" t="str">
        <f>'Individual Stats'!C178</f>
        <v>VAN</v>
      </c>
      <c r="D53" s="115" t="s">
        <v>72</v>
      </c>
      <c r="E53" s="115" t="s">
        <v>163</v>
      </c>
      <c r="F53" s="115">
        <f>'Individual Stats'!D178</f>
        <v>7</v>
      </c>
      <c r="G53" s="115">
        <f>'Individual Stats'!E178</f>
        <v>0</v>
      </c>
      <c r="H53" s="115">
        <f>'Individual Stats'!F178</f>
        <v>4</v>
      </c>
      <c r="I53" s="115">
        <f>'Individual Stats'!G178</f>
        <v>0</v>
      </c>
      <c r="J53" s="115">
        <f>'Individual Stats'!H178</f>
        <v>0</v>
      </c>
      <c r="K53" s="116">
        <f>'Individual Stats'!I178</f>
        <v>4</v>
      </c>
    </row>
    <row r="54" spans="1:11" ht="12.75">
      <c r="A54" s="33">
        <v>50</v>
      </c>
      <c r="B54" s="114" t="str">
        <f>'Individual Stats'!B135</f>
        <v>Adam Foote</v>
      </c>
      <c r="C54" s="115" t="str">
        <f>'Individual Stats'!C135</f>
        <v>COL</v>
      </c>
      <c r="D54" s="115" t="s">
        <v>72</v>
      </c>
      <c r="E54" s="115" t="s">
        <v>3</v>
      </c>
      <c r="F54" s="115">
        <f>'Individual Stats'!D135</f>
        <v>11</v>
      </c>
      <c r="G54" s="115">
        <f>'Individual Stats'!E135</f>
        <v>0</v>
      </c>
      <c r="H54" s="115">
        <f>'Individual Stats'!F135</f>
        <v>4</v>
      </c>
      <c r="I54" s="115">
        <f>'Individual Stats'!G135</f>
        <v>0</v>
      </c>
      <c r="J54" s="115">
        <f>'Individual Stats'!H135</f>
        <v>0</v>
      </c>
      <c r="K54" s="116">
        <f>'Individual Stats'!I135</f>
        <v>4</v>
      </c>
    </row>
    <row r="55" spans="1:11" ht="12.75">
      <c r="A55" s="33">
        <v>51</v>
      </c>
      <c r="B55" s="46" t="str">
        <f>'Individual Stats'!B89</f>
        <v>Pavel Kubina</v>
      </c>
      <c r="C55" s="34" t="str">
        <f>'Individual Stats'!C89</f>
        <v>TB</v>
      </c>
      <c r="D55" s="34" t="s">
        <v>72</v>
      </c>
      <c r="E55" s="34" t="s">
        <v>2</v>
      </c>
      <c r="F55" s="34">
        <f>'Individual Stats'!D89</f>
        <v>22</v>
      </c>
      <c r="G55" s="34">
        <f>'Individual Stats'!E89</f>
        <v>0</v>
      </c>
      <c r="H55" s="34">
        <f>'Individual Stats'!F89</f>
        <v>4</v>
      </c>
      <c r="I55" s="34">
        <f>'Individual Stats'!G89</f>
        <v>0</v>
      </c>
      <c r="J55" s="34">
        <f>'Individual Stats'!H89</f>
        <v>0</v>
      </c>
      <c r="K55" s="35">
        <f>'Individual Stats'!I89</f>
        <v>4</v>
      </c>
    </row>
    <row r="56" spans="1:11" ht="12.75">
      <c r="A56" s="33">
        <v>52</v>
      </c>
      <c r="B56" s="114" t="str">
        <f>'Individual Stats'!B38</f>
        <v>Doug Weight</v>
      </c>
      <c r="C56" s="115" t="str">
        <f>'Individual Stats'!C38</f>
        <v>STL</v>
      </c>
      <c r="D56" s="115" t="s">
        <v>71</v>
      </c>
      <c r="E56" s="115" t="s">
        <v>99</v>
      </c>
      <c r="F56" s="115">
        <f>'Individual Stats'!D38</f>
        <v>5</v>
      </c>
      <c r="G56" s="115">
        <f>'Individual Stats'!E38</f>
        <v>2</v>
      </c>
      <c r="H56" s="115">
        <f>'Individual Stats'!F38</f>
        <v>1</v>
      </c>
      <c r="I56" s="115">
        <f>'Individual Stats'!G38</f>
        <v>0</v>
      </c>
      <c r="J56" s="115">
        <f>'Individual Stats'!H38</f>
        <v>0</v>
      </c>
      <c r="K56" s="116">
        <f>'Individual Stats'!I38</f>
        <v>3</v>
      </c>
    </row>
    <row r="57" spans="1:11" ht="12.75">
      <c r="A57" s="33">
        <v>53</v>
      </c>
      <c r="B57" s="114" t="str">
        <f>'Individual Stats'!B151</f>
        <v>Mike Ribeiro</v>
      </c>
      <c r="C57" s="115" t="str">
        <f>'Individual Stats'!C151</f>
        <v>MTL</v>
      </c>
      <c r="D57" s="115" t="s">
        <v>71</v>
      </c>
      <c r="E57" s="115" t="s">
        <v>1</v>
      </c>
      <c r="F57" s="115">
        <f>'Individual Stats'!D151</f>
        <v>11</v>
      </c>
      <c r="G57" s="115">
        <f>'Individual Stats'!E151</f>
        <v>2</v>
      </c>
      <c r="H57" s="115">
        <f>'Individual Stats'!F151</f>
        <v>1</v>
      </c>
      <c r="I57" s="115">
        <f>'Individual Stats'!G151</f>
        <v>0</v>
      </c>
      <c r="J57" s="115">
        <f>'Individual Stats'!H151</f>
        <v>0</v>
      </c>
      <c r="K57" s="116">
        <f>'Individual Stats'!I151</f>
        <v>3</v>
      </c>
    </row>
    <row r="58" spans="1:11" ht="12.75">
      <c r="A58" s="33">
        <v>54</v>
      </c>
      <c r="B58" s="114" t="str">
        <f>'Individual Stats'!B108</f>
        <v>Alexander Mogilny</v>
      </c>
      <c r="C58" s="115" t="str">
        <f>'Individual Stats'!C108</f>
        <v>TOR</v>
      </c>
      <c r="D58" s="115" t="s">
        <v>71</v>
      </c>
      <c r="E58" s="115" t="s">
        <v>183</v>
      </c>
      <c r="F58" s="115">
        <f>'Individual Stats'!D108</f>
        <v>13</v>
      </c>
      <c r="G58" s="115">
        <f>'Individual Stats'!E108</f>
        <v>2</v>
      </c>
      <c r="H58" s="115">
        <f>'Individual Stats'!F108</f>
        <v>4</v>
      </c>
      <c r="I58" s="115">
        <f>'Individual Stats'!G108</f>
        <v>0</v>
      </c>
      <c r="J58" s="115">
        <f>'Individual Stats'!H108</f>
        <v>0</v>
      </c>
      <c r="K58" s="116">
        <f>'Individual Stats'!I108</f>
        <v>3</v>
      </c>
    </row>
    <row r="59" spans="1:11" ht="12.75">
      <c r="A59" s="33">
        <v>55</v>
      </c>
      <c r="B59" s="114" t="str">
        <f>'Individual Stats'!B147</f>
        <v>Mike Modano</v>
      </c>
      <c r="C59" s="115" t="str">
        <f>'Individual Stats'!C147</f>
        <v>DAL</v>
      </c>
      <c r="D59" s="115" t="s">
        <v>71</v>
      </c>
      <c r="E59" s="115" t="s">
        <v>1</v>
      </c>
      <c r="F59" s="115">
        <f>'Individual Stats'!D147</f>
        <v>5</v>
      </c>
      <c r="G59" s="115">
        <f>'Individual Stats'!E147</f>
        <v>1</v>
      </c>
      <c r="H59" s="115">
        <f>'Individual Stats'!F147</f>
        <v>2</v>
      </c>
      <c r="I59" s="115">
        <f>'Individual Stats'!G147</f>
        <v>0</v>
      </c>
      <c r="J59" s="115">
        <f>'Individual Stats'!H147</f>
        <v>0</v>
      </c>
      <c r="K59" s="116">
        <f>'Individual Stats'!I147</f>
        <v>3</v>
      </c>
    </row>
    <row r="60" spans="1:11" ht="12.75">
      <c r="A60" s="33">
        <v>56</v>
      </c>
      <c r="B60" s="114" t="str">
        <f>'Individual Stats'!B63</f>
        <v>Daniel Alfredsson</v>
      </c>
      <c r="C60" s="115" t="str">
        <f>'Individual Stats'!C63</f>
        <v>OTT</v>
      </c>
      <c r="D60" s="115" t="s">
        <v>71</v>
      </c>
      <c r="E60" s="115" t="s">
        <v>111</v>
      </c>
      <c r="F60" s="115">
        <f>'Individual Stats'!D63</f>
        <v>7</v>
      </c>
      <c r="G60" s="115">
        <f>'Individual Stats'!E63</f>
        <v>1</v>
      </c>
      <c r="H60" s="115">
        <f>'Individual Stats'!F63</f>
        <v>2</v>
      </c>
      <c r="I60" s="115">
        <f>'Individual Stats'!G63</f>
        <v>0</v>
      </c>
      <c r="J60" s="115">
        <f>'Individual Stats'!H63</f>
        <v>0</v>
      </c>
      <c r="K60" s="116">
        <f>'Individual Stats'!I63</f>
        <v>3</v>
      </c>
    </row>
    <row r="61" spans="1:11" ht="12.75">
      <c r="A61" s="33">
        <v>57</v>
      </c>
      <c r="B61" s="114" t="str">
        <f>'Individual Stats'!B59</f>
        <v>Micheal Ryder</v>
      </c>
      <c r="C61" s="115" t="str">
        <f>'Individual Stats'!C59</f>
        <v>MTL</v>
      </c>
      <c r="D61" s="115" t="s">
        <v>71</v>
      </c>
      <c r="E61" s="115" t="s">
        <v>111</v>
      </c>
      <c r="F61" s="115">
        <f>'Individual Stats'!D59</f>
        <v>11</v>
      </c>
      <c r="G61" s="115">
        <f>'Individual Stats'!E59</f>
        <v>1</v>
      </c>
      <c r="H61" s="115">
        <f>'Individual Stats'!F59</f>
        <v>2</v>
      </c>
      <c r="I61" s="115">
        <f>'Individual Stats'!G59</f>
        <v>0</v>
      </c>
      <c r="J61" s="115">
        <f>'Individual Stats'!H59</f>
        <v>0</v>
      </c>
      <c r="K61" s="116">
        <f>'Individual Stats'!I59</f>
        <v>3</v>
      </c>
    </row>
    <row r="62" spans="1:11" ht="12.75">
      <c r="A62" s="33">
        <v>58</v>
      </c>
      <c r="B62" s="114" t="str">
        <f>'Individual Stats'!B198</f>
        <v>Mathieu Schneider</v>
      </c>
      <c r="C62" s="115" t="str">
        <f>'Individual Stats'!C198</f>
        <v>DET</v>
      </c>
      <c r="D62" s="115" t="s">
        <v>72</v>
      </c>
      <c r="E62" s="115" t="s">
        <v>164</v>
      </c>
      <c r="F62" s="115">
        <f>'Individual Stats'!D198</f>
        <v>12</v>
      </c>
      <c r="G62" s="115">
        <f>'Individual Stats'!E198</f>
        <v>1</v>
      </c>
      <c r="H62" s="115">
        <f>'Individual Stats'!F198</f>
        <v>2</v>
      </c>
      <c r="I62" s="115">
        <f>'Individual Stats'!G198</f>
        <v>0</v>
      </c>
      <c r="J62" s="115">
        <f>'Individual Stats'!H198</f>
        <v>0</v>
      </c>
      <c r="K62" s="116">
        <f>'Individual Stats'!I198</f>
        <v>3</v>
      </c>
    </row>
    <row r="63" spans="1:11" ht="12.75">
      <c r="A63" s="33">
        <v>59</v>
      </c>
      <c r="B63" s="114" t="str">
        <f>'Individual Stats'!B82</f>
        <v>Martin Havlat</v>
      </c>
      <c r="C63" s="115" t="str">
        <f>'Individual Stats'!C82</f>
        <v>OTT</v>
      </c>
      <c r="D63" s="115" t="s">
        <v>71</v>
      </c>
      <c r="E63" s="115" t="s">
        <v>2</v>
      </c>
      <c r="F63" s="115">
        <f>'Individual Stats'!D82</f>
        <v>7</v>
      </c>
      <c r="G63" s="115">
        <f>'Individual Stats'!E82</f>
        <v>0</v>
      </c>
      <c r="H63" s="115">
        <f>'Individual Stats'!F82</f>
        <v>3</v>
      </c>
      <c r="I63" s="115">
        <f>'Individual Stats'!G82</f>
        <v>0</v>
      </c>
      <c r="J63" s="115">
        <f>'Individual Stats'!H82</f>
        <v>0</v>
      </c>
      <c r="K63" s="116">
        <f>'Individual Stats'!I82</f>
        <v>3</v>
      </c>
    </row>
    <row r="64" spans="1:11" ht="12.75">
      <c r="A64" s="33">
        <v>60</v>
      </c>
      <c r="B64" s="114" t="str">
        <f>'Individual Stats'!B113</f>
        <v>Tomas Kaberle</v>
      </c>
      <c r="C64" s="115" t="str">
        <f>'Individual Stats'!C113</f>
        <v>TOR</v>
      </c>
      <c r="D64" s="115" t="s">
        <v>72</v>
      </c>
      <c r="E64" s="115" t="s">
        <v>183</v>
      </c>
      <c r="F64" s="115">
        <f>'Individual Stats'!D113</f>
        <v>13</v>
      </c>
      <c r="G64" s="115">
        <f>'Individual Stats'!E113</f>
        <v>0</v>
      </c>
      <c r="H64" s="115">
        <f>'Individual Stats'!F113</f>
        <v>3</v>
      </c>
      <c r="I64" s="115">
        <f>'Individual Stats'!G113</f>
        <v>0</v>
      </c>
      <c r="J64" s="115">
        <f>'Individual Stats'!H113</f>
        <v>0</v>
      </c>
      <c r="K64" s="116">
        <f>'Individual Stats'!I113</f>
        <v>3</v>
      </c>
    </row>
    <row r="65" spans="1:11" ht="12.75">
      <c r="A65" s="33">
        <v>61</v>
      </c>
      <c r="B65" s="114" t="str">
        <f>'Individual Stats'!B88</f>
        <v>Jiri Pitkanen (sub)</v>
      </c>
      <c r="C65" s="115" t="str">
        <f>'Individual Stats'!C88</f>
        <v>PHI</v>
      </c>
      <c r="D65" s="115" t="s">
        <v>72</v>
      </c>
      <c r="E65" s="115" t="s">
        <v>2</v>
      </c>
      <c r="F65" s="115">
        <f>'Individual Stats'!D88</f>
        <v>15</v>
      </c>
      <c r="G65" s="115">
        <f>'Individual Stats'!E88</f>
        <v>0</v>
      </c>
      <c r="H65" s="115">
        <f>'Individual Stats'!F88</f>
        <v>3</v>
      </c>
      <c r="I65" s="115">
        <f>'Individual Stats'!G88</f>
        <v>0</v>
      </c>
      <c r="J65" s="115">
        <f>'Individual Stats'!H88</f>
        <v>0</v>
      </c>
      <c r="K65" s="116">
        <f>'Individual Stats'!I88</f>
        <v>3</v>
      </c>
    </row>
    <row r="66" spans="1:11" ht="12.75">
      <c r="A66" s="33">
        <v>62</v>
      </c>
      <c r="B66" s="114" t="str">
        <f>'Individual Stats'!B91</f>
        <v>Kyle McLaren</v>
      </c>
      <c r="C66" s="115" t="str">
        <f>'Individual Stats'!C91</f>
        <v>SJ</v>
      </c>
      <c r="D66" s="115" t="s">
        <v>72</v>
      </c>
      <c r="E66" s="115" t="s">
        <v>2</v>
      </c>
      <c r="F66" s="115">
        <f>'Individual Stats'!D91</f>
        <v>16</v>
      </c>
      <c r="G66" s="115">
        <f>'Individual Stats'!E91</f>
        <v>0</v>
      </c>
      <c r="H66" s="115">
        <f>'Individual Stats'!F91</f>
        <v>3</v>
      </c>
      <c r="I66" s="115">
        <f>'Individual Stats'!G91</f>
        <v>0</v>
      </c>
      <c r="J66" s="115">
        <f>'Individual Stats'!H91</f>
        <v>0</v>
      </c>
      <c r="K66" s="116">
        <f>'Individual Stats'!I91</f>
        <v>3</v>
      </c>
    </row>
    <row r="67" spans="1:11" ht="12.75">
      <c r="A67" s="33">
        <v>63</v>
      </c>
      <c r="B67" s="114" t="str">
        <f>'Individual Stats'!B85</f>
        <v>Nils Ekman</v>
      </c>
      <c r="C67" s="115" t="str">
        <f>'Individual Stats'!C85</f>
        <v>SJ</v>
      </c>
      <c r="D67" s="115" t="s">
        <v>71</v>
      </c>
      <c r="E67" s="115" t="s">
        <v>2</v>
      </c>
      <c r="F67" s="115">
        <f>'Individual Stats'!D85</f>
        <v>16</v>
      </c>
      <c r="G67" s="115">
        <f>'Individual Stats'!E85</f>
        <v>0</v>
      </c>
      <c r="H67" s="115">
        <f>'Individual Stats'!F85</f>
        <v>3</v>
      </c>
      <c r="I67" s="115">
        <f>'Individual Stats'!G85</f>
        <v>0</v>
      </c>
      <c r="J67" s="115">
        <f>'Individual Stats'!H85</f>
        <v>0</v>
      </c>
      <c r="K67" s="116">
        <f>'Individual Stats'!I85</f>
        <v>3</v>
      </c>
    </row>
    <row r="68" spans="1:11" ht="12.75">
      <c r="A68" s="33">
        <v>64</v>
      </c>
      <c r="B68" s="114" t="str">
        <f>'Individual Stats'!B83</f>
        <v>Mike Knuble</v>
      </c>
      <c r="C68" s="115" t="str">
        <f>'Individual Stats'!C83</f>
        <v>BOS</v>
      </c>
      <c r="D68" s="115" t="s">
        <v>71</v>
      </c>
      <c r="E68" s="115" t="s">
        <v>2</v>
      </c>
      <c r="F68" s="115">
        <f>'Individual Stats'!D83</f>
        <v>7</v>
      </c>
      <c r="G68" s="115">
        <f>'Individual Stats'!E83</f>
        <v>2</v>
      </c>
      <c r="H68" s="115">
        <f>'Individual Stats'!F83</f>
        <v>0</v>
      </c>
      <c r="I68" s="115">
        <f>'Individual Stats'!G83</f>
        <v>0</v>
      </c>
      <c r="J68" s="115">
        <f>'Individual Stats'!H83</f>
        <v>0</v>
      </c>
      <c r="K68" s="116">
        <f>'Individual Stats'!I83</f>
        <v>2</v>
      </c>
    </row>
    <row r="69" spans="1:11" ht="12.75">
      <c r="A69" s="33">
        <v>65</v>
      </c>
      <c r="B69" s="114" t="str">
        <f>'Individual Stats'!B22</f>
        <v>Sergei Zubov</v>
      </c>
      <c r="C69" s="115" t="str">
        <f>'Individual Stats'!C22</f>
        <v>DAL</v>
      </c>
      <c r="D69" s="115" t="s">
        <v>72</v>
      </c>
      <c r="E69" s="115" t="s">
        <v>0</v>
      </c>
      <c r="F69" s="115">
        <f>'Individual Stats'!D22</f>
        <v>5</v>
      </c>
      <c r="G69" s="115">
        <f>'Individual Stats'!E22</f>
        <v>1</v>
      </c>
      <c r="H69" s="115">
        <f>'Individual Stats'!F22</f>
        <v>1</v>
      </c>
      <c r="I69" s="115">
        <f>'Individual Stats'!G22</f>
        <v>0</v>
      </c>
      <c r="J69" s="115">
        <f>'Individual Stats'!H22</f>
        <v>0</v>
      </c>
      <c r="K69" s="116">
        <f>'Individual Stats'!I22</f>
        <v>2</v>
      </c>
    </row>
    <row r="70" spans="1:11" ht="12.75">
      <c r="A70" s="33">
        <v>66</v>
      </c>
      <c r="B70" s="114" t="str">
        <f>'Individual Stats'!B18</f>
        <v>Steve Sullivan</v>
      </c>
      <c r="C70" s="115" t="str">
        <f>'Individual Stats'!C18</f>
        <v>NSH</v>
      </c>
      <c r="D70" s="115" t="s">
        <v>71</v>
      </c>
      <c r="E70" s="115" t="s">
        <v>0</v>
      </c>
      <c r="F70" s="115">
        <f>'Individual Stats'!D18</f>
        <v>6</v>
      </c>
      <c r="G70" s="115">
        <f>'Individual Stats'!E18</f>
        <v>1</v>
      </c>
      <c r="H70" s="115">
        <f>'Individual Stats'!F18</f>
        <v>1</v>
      </c>
      <c r="I70" s="115">
        <f>'Individual Stats'!G18</f>
        <v>0</v>
      </c>
      <c r="J70" s="115">
        <f>'Individual Stats'!H18</f>
        <v>0</v>
      </c>
      <c r="K70" s="116">
        <f>'Individual Stats'!I18</f>
        <v>2</v>
      </c>
    </row>
    <row r="71" spans="1:11" ht="12.75">
      <c r="A71" s="33">
        <v>67</v>
      </c>
      <c r="B71" s="114" t="str">
        <f>'Individual Stats'!B112</f>
        <v>Jiri Slegr</v>
      </c>
      <c r="C71" s="115" t="str">
        <f>'Individual Stats'!C112</f>
        <v>BOS</v>
      </c>
      <c r="D71" s="115" t="s">
        <v>72</v>
      </c>
      <c r="E71" s="115" t="s">
        <v>183</v>
      </c>
      <c r="F71" s="115">
        <f>'Individual Stats'!D112</f>
        <v>7</v>
      </c>
      <c r="G71" s="115">
        <f>'Individual Stats'!E112</f>
        <v>1</v>
      </c>
      <c r="H71" s="115">
        <f>'Individual Stats'!F112</f>
        <v>1</v>
      </c>
      <c r="I71" s="115">
        <f>'Individual Stats'!G112</f>
        <v>0</v>
      </c>
      <c r="J71" s="115">
        <f>'Individual Stats'!H112</f>
        <v>0</v>
      </c>
      <c r="K71" s="116">
        <f>'Individual Stats'!I112</f>
        <v>2</v>
      </c>
    </row>
    <row r="72" spans="1:11" ht="12.75">
      <c r="A72" s="33">
        <v>68</v>
      </c>
      <c r="B72" s="114" t="str">
        <f>'Individual Stats'!B23</f>
        <v>Zdeno Chara</v>
      </c>
      <c r="C72" s="115" t="str">
        <f>'Individual Stats'!C23</f>
        <v>OTT</v>
      </c>
      <c r="D72" s="115" t="s">
        <v>72</v>
      </c>
      <c r="E72" s="115" t="s">
        <v>0</v>
      </c>
      <c r="F72" s="115">
        <f>'Individual Stats'!D23</f>
        <v>7</v>
      </c>
      <c r="G72" s="115">
        <f>'Individual Stats'!E23</f>
        <v>1</v>
      </c>
      <c r="H72" s="115">
        <f>'Individual Stats'!F23</f>
        <v>1</v>
      </c>
      <c r="I72" s="115">
        <f>'Individual Stats'!G23</f>
        <v>0</v>
      </c>
      <c r="J72" s="115">
        <f>'Individual Stats'!H23</f>
        <v>0</v>
      </c>
      <c r="K72" s="116">
        <f>'Individual Stats'!I23</f>
        <v>2</v>
      </c>
    </row>
    <row r="73" spans="1:11" ht="12.75">
      <c r="A73" s="33">
        <v>69</v>
      </c>
      <c r="B73" s="114" t="str">
        <f>'Individual Stats'!B67</f>
        <v>Nick Boynton</v>
      </c>
      <c r="C73" s="115" t="str">
        <f>'Individual Stats'!C67</f>
        <v>BOS</v>
      </c>
      <c r="D73" s="115" t="s">
        <v>72</v>
      </c>
      <c r="E73" s="115" t="s">
        <v>111</v>
      </c>
      <c r="F73" s="115">
        <f>'Individual Stats'!D67</f>
        <v>7</v>
      </c>
      <c r="G73" s="115">
        <f>'Individual Stats'!E67</f>
        <v>0</v>
      </c>
      <c r="H73" s="115">
        <f>'Individual Stats'!F67</f>
        <v>2</v>
      </c>
      <c r="I73" s="115">
        <f>'Individual Stats'!G67</f>
        <v>0</v>
      </c>
      <c r="J73" s="115">
        <f>'Individual Stats'!H67</f>
        <v>0</v>
      </c>
      <c r="K73" s="116">
        <f>'Individual Stats'!I67</f>
        <v>2</v>
      </c>
    </row>
    <row r="74" spans="1:11" ht="12.75">
      <c r="A74" s="33">
        <v>70</v>
      </c>
      <c r="B74" s="114" t="str">
        <f>'Individual Stats'!B177</f>
        <v>Sheldon Souray</v>
      </c>
      <c r="C74" s="115" t="str">
        <f>'Individual Stats'!C177</f>
        <v>MTL</v>
      </c>
      <c r="D74" s="115" t="s">
        <v>72</v>
      </c>
      <c r="E74" s="115" t="s">
        <v>163</v>
      </c>
      <c r="F74" s="115">
        <f>'Individual Stats'!D177</f>
        <v>11</v>
      </c>
      <c r="G74" s="115">
        <f>'Individual Stats'!E177</f>
        <v>0</v>
      </c>
      <c r="H74" s="115">
        <f>'Individual Stats'!F177</f>
        <v>2</v>
      </c>
      <c r="I74" s="115">
        <f>'Individual Stats'!G177</f>
        <v>0</v>
      </c>
      <c r="J74" s="115">
        <f>'Individual Stats'!H177</f>
        <v>0</v>
      </c>
      <c r="K74" s="116">
        <f>'Individual Stats'!I177</f>
        <v>2</v>
      </c>
    </row>
    <row r="75" spans="1:11" ht="12.75">
      <c r="A75" s="33">
        <v>71</v>
      </c>
      <c r="B75" s="114" t="str">
        <f>'Individual Stats'!B195</f>
        <v>Richard Zednik (sub)</v>
      </c>
      <c r="C75" s="115" t="str">
        <f>'Individual Stats'!C195</f>
        <v>MTL</v>
      </c>
      <c r="D75" s="115" t="s">
        <v>71</v>
      </c>
      <c r="E75" s="115" t="s">
        <v>164</v>
      </c>
      <c r="F75" s="115">
        <f>'Individual Stats'!D195</f>
        <v>11</v>
      </c>
      <c r="G75" s="115">
        <f>'Individual Stats'!E195</f>
        <v>3</v>
      </c>
      <c r="H75" s="115">
        <f>'Individual Stats'!F195</f>
        <v>3</v>
      </c>
      <c r="I75" s="115">
        <f>'Individual Stats'!G195</f>
        <v>0</v>
      </c>
      <c r="J75" s="115">
        <f>'Individual Stats'!H195</f>
        <v>0</v>
      </c>
      <c r="K75" s="116">
        <f>'Individual Stats'!I195</f>
        <v>1</v>
      </c>
    </row>
    <row r="76" spans="1:11" ht="12.75">
      <c r="A76" s="33">
        <v>72</v>
      </c>
      <c r="B76" s="114" t="str">
        <f>'Individual Stats'!B154</f>
        <v>Scott Niedermayer</v>
      </c>
      <c r="C76" s="115" t="str">
        <f>'Individual Stats'!C154</f>
        <v>NJ</v>
      </c>
      <c r="D76" s="115" t="s">
        <v>72</v>
      </c>
      <c r="E76" s="115" t="s">
        <v>1</v>
      </c>
      <c r="F76" s="115">
        <f>'Individual Stats'!D154</f>
        <v>5</v>
      </c>
      <c r="G76" s="115">
        <f>'Individual Stats'!E154</f>
        <v>1</v>
      </c>
      <c r="H76" s="115">
        <f>'Individual Stats'!F154</f>
        <v>0</v>
      </c>
      <c r="I76" s="115">
        <f>'Individual Stats'!G154</f>
        <v>0</v>
      </c>
      <c r="J76" s="115">
        <f>'Individual Stats'!H154</f>
        <v>0</v>
      </c>
      <c r="K76" s="116">
        <f>'Individual Stats'!I154</f>
        <v>1</v>
      </c>
    </row>
    <row r="77" spans="1:11" ht="12.75">
      <c r="A77" s="33">
        <v>73</v>
      </c>
      <c r="B77" s="114" t="str">
        <f>'Individual Stats'!B134</f>
        <v>Chris Phillips</v>
      </c>
      <c r="C77" s="115" t="str">
        <f>'Individual Stats'!C134</f>
        <v>OTT</v>
      </c>
      <c r="D77" s="115" t="s">
        <v>72</v>
      </c>
      <c r="E77" s="115" t="s">
        <v>3</v>
      </c>
      <c r="F77" s="115">
        <f>'Individual Stats'!D134</f>
        <v>7</v>
      </c>
      <c r="G77" s="115">
        <f>'Individual Stats'!E134</f>
        <v>1</v>
      </c>
      <c r="H77" s="115">
        <f>'Individual Stats'!F134</f>
        <v>0</v>
      </c>
      <c r="I77" s="115">
        <f>'Individual Stats'!G134</f>
        <v>0</v>
      </c>
      <c r="J77" s="115">
        <f>'Individual Stats'!H134</f>
        <v>0</v>
      </c>
      <c r="K77" s="116">
        <f>'Individual Stats'!I134</f>
        <v>1</v>
      </c>
    </row>
    <row r="78" spans="1:11" ht="12.75">
      <c r="A78" s="33">
        <v>74</v>
      </c>
      <c r="B78" s="114" t="str">
        <f>'Individual Stats'!B40</f>
        <v>Brian Rolston</v>
      </c>
      <c r="C78" s="115" t="str">
        <f>'Individual Stats'!C40</f>
        <v>BOS</v>
      </c>
      <c r="D78" s="115" t="s">
        <v>71</v>
      </c>
      <c r="E78" s="115" t="s">
        <v>99</v>
      </c>
      <c r="F78" s="115">
        <f>'Individual Stats'!D40</f>
        <v>7</v>
      </c>
      <c r="G78" s="115">
        <f>'Individual Stats'!E40</f>
        <v>1</v>
      </c>
      <c r="H78" s="115">
        <f>'Individual Stats'!F40</f>
        <v>0</v>
      </c>
      <c r="I78" s="115">
        <f>'Individual Stats'!G40</f>
        <v>0</v>
      </c>
      <c r="J78" s="115">
        <f>'Individual Stats'!H40</f>
        <v>0</v>
      </c>
      <c r="K78" s="116">
        <f>'Individual Stats'!I40</f>
        <v>1</v>
      </c>
    </row>
    <row r="79" spans="1:11" ht="12.75">
      <c r="A79" s="33">
        <v>75</v>
      </c>
      <c r="B79" s="114" t="str">
        <f>'Individual Stats'!B155</f>
        <v>Brian Rafalski</v>
      </c>
      <c r="C79" s="115" t="str">
        <f>'Individual Stats'!C155</f>
        <v>NJ</v>
      </c>
      <c r="D79" s="115" t="s">
        <v>72</v>
      </c>
      <c r="E79" s="115" t="s">
        <v>1</v>
      </c>
      <c r="F79" s="115">
        <f>'Individual Stats'!D155</f>
        <v>5</v>
      </c>
      <c r="G79" s="115">
        <f>'Individual Stats'!E155</f>
        <v>0</v>
      </c>
      <c r="H79" s="115">
        <f>'Individual Stats'!F155</f>
        <v>1</v>
      </c>
      <c r="I79" s="115">
        <f>'Individual Stats'!G155</f>
        <v>0</v>
      </c>
      <c r="J79" s="115">
        <f>'Individual Stats'!H155</f>
        <v>0</v>
      </c>
      <c r="K79" s="116">
        <f>'Individual Stats'!I155</f>
        <v>1</v>
      </c>
    </row>
    <row r="80" spans="1:11" ht="12.75">
      <c r="A80" s="33">
        <v>76</v>
      </c>
      <c r="B80" s="114" t="str">
        <f>'Individual Stats'!B16</f>
        <v>Bill Guerin</v>
      </c>
      <c r="C80" s="115" t="str">
        <f>'Individual Stats'!C16</f>
        <v>DAL</v>
      </c>
      <c r="D80" s="115" t="s">
        <v>71</v>
      </c>
      <c r="E80" s="115" t="s">
        <v>0</v>
      </c>
      <c r="F80" s="115">
        <f>'Individual Stats'!D16</f>
        <v>5</v>
      </c>
      <c r="G80" s="115">
        <f>'Individual Stats'!E16</f>
        <v>0</v>
      </c>
      <c r="H80" s="115">
        <f>'Individual Stats'!F16</f>
        <v>1</v>
      </c>
      <c r="I80" s="115">
        <f>'Individual Stats'!G16</f>
        <v>0</v>
      </c>
      <c r="J80" s="115">
        <f>'Individual Stats'!H16</f>
        <v>0</v>
      </c>
      <c r="K80" s="116">
        <f>'Individual Stats'!I16</f>
        <v>1</v>
      </c>
    </row>
    <row r="81" spans="1:11" ht="12.75">
      <c r="A81" s="33">
        <v>77</v>
      </c>
      <c r="B81" s="114" t="str">
        <f>'Individual Stats'!B110</f>
        <v>Chris Pronger</v>
      </c>
      <c r="C81" s="115" t="str">
        <f>'Individual Stats'!C110</f>
        <v>STL</v>
      </c>
      <c r="D81" s="115" t="s">
        <v>72</v>
      </c>
      <c r="E81" s="115" t="s">
        <v>183</v>
      </c>
      <c r="F81" s="115">
        <f>'Individual Stats'!D110</f>
        <v>5</v>
      </c>
      <c r="G81" s="115">
        <f>'Individual Stats'!E110</f>
        <v>0</v>
      </c>
      <c r="H81" s="115">
        <f>'Individual Stats'!F110</f>
        <v>1</v>
      </c>
      <c r="I81" s="115">
        <f>'Individual Stats'!G110</f>
        <v>0</v>
      </c>
      <c r="J81" s="115">
        <f>'Individual Stats'!H110</f>
        <v>0</v>
      </c>
      <c r="K81" s="116">
        <f>'Individual Stats'!I110</f>
        <v>1</v>
      </c>
    </row>
    <row r="82" spans="1:11" ht="12.75">
      <c r="A82" s="33">
        <v>78</v>
      </c>
      <c r="B82" s="114" t="str">
        <f>'Individual Stats'!B194</f>
        <v>Scott Walker</v>
      </c>
      <c r="C82" s="115" t="str">
        <f>'Individual Stats'!C194</f>
        <v>NSH</v>
      </c>
      <c r="D82" s="115" t="s">
        <v>71</v>
      </c>
      <c r="E82" s="115" t="s">
        <v>164</v>
      </c>
      <c r="F82" s="115">
        <f>'Individual Stats'!D194</f>
        <v>6</v>
      </c>
      <c r="G82" s="115">
        <f>'Individual Stats'!E194</f>
        <v>0</v>
      </c>
      <c r="H82" s="115">
        <f>'Individual Stats'!F194</f>
        <v>1</v>
      </c>
      <c r="I82" s="115">
        <f>'Individual Stats'!G194</f>
        <v>0</v>
      </c>
      <c r="J82" s="115">
        <f>'Individual Stats'!H194</f>
        <v>0</v>
      </c>
      <c r="K82" s="116">
        <f>'Individual Stats'!I194</f>
        <v>1</v>
      </c>
    </row>
    <row r="83" spans="1:11" ht="12.75">
      <c r="A83" s="33">
        <v>79</v>
      </c>
      <c r="B83" s="114" t="str">
        <f>'Individual Stats'!B156</f>
        <v>Brent Sopel</v>
      </c>
      <c r="C83" s="115" t="str">
        <f>'Individual Stats'!C156</f>
        <v>VAN</v>
      </c>
      <c r="D83" s="115" t="s">
        <v>72</v>
      </c>
      <c r="E83" s="115" t="s">
        <v>1</v>
      </c>
      <c r="F83" s="115">
        <f>'Individual Stats'!D156</f>
        <v>7</v>
      </c>
      <c r="G83" s="115">
        <f>'Individual Stats'!E156</f>
        <v>0</v>
      </c>
      <c r="H83" s="115">
        <f>'Individual Stats'!F156</f>
        <v>1</v>
      </c>
      <c r="I83" s="115">
        <f>'Individual Stats'!G156</f>
        <v>0</v>
      </c>
      <c r="J83" s="115">
        <f>'Individual Stats'!H156</f>
        <v>0</v>
      </c>
      <c r="K83" s="116">
        <f>'Individual Stats'!I156</f>
        <v>1</v>
      </c>
    </row>
    <row r="84" spans="1:11" ht="12.75">
      <c r="A84" s="33">
        <v>80</v>
      </c>
      <c r="B84" s="114" t="str">
        <f>'Individual Stats'!B46</f>
        <v>Chris Chelios</v>
      </c>
      <c r="C84" s="115" t="str">
        <f>'Individual Stats'!C46</f>
        <v>DET</v>
      </c>
      <c r="D84" s="115" t="s">
        <v>72</v>
      </c>
      <c r="E84" s="115" t="s">
        <v>99</v>
      </c>
      <c r="F84" s="115">
        <f>'Individual Stats'!D46</f>
        <v>8</v>
      </c>
      <c r="G84" s="115">
        <f>'Individual Stats'!E46</f>
        <v>0</v>
      </c>
      <c r="H84" s="115">
        <f>'Individual Stats'!F46</f>
        <v>1</v>
      </c>
      <c r="I84" s="115">
        <f>'Individual Stats'!G46</f>
        <v>0</v>
      </c>
      <c r="J84" s="115">
        <f>'Individual Stats'!H46</f>
        <v>0</v>
      </c>
      <c r="K84" s="116">
        <f>'Individual Stats'!I46</f>
        <v>1</v>
      </c>
    </row>
    <row r="85" spans="1:11" ht="12.75">
      <c r="A85" s="33">
        <v>81</v>
      </c>
      <c r="B85" s="114" t="str">
        <f>'Individual Stats'!B179</f>
        <v>John-Michael Liles</v>
      </c>
      <c r="C85" s="115" t="str">
        <f>'Individual Stats'!C179</f>
        <v>COL</v>
      </c>
      <c r="D85" s="115" t="s">
        <v>72</v>
      </c>
      <c r="E85" s="115" t="s">
        <v>163</v>
      </c>
      <c r="F85" s="115">
        <f>'Individual Stats'!D179</f>
        <v>11</v>
      </c>
      <c r="G85" s="115">
        <f>'Individual Stats'!E179</f>
        <v>0</v>
      </c>
      <c r="H85" s="115">
        <f>'Individual Stats'!F179</f>
        <v>1</v>
      </c>
      <c r="I85" s="115">
        <f>'Individual Stats'!G179</f>
        <v>0</v>
      </c>
      <c r="J85" s="115">
        <f>'Individual Stats'!H179</f>
        <v>0</v>
      </c>
      <c r="K85" s="116">
        <f>'Individual Stats'!I179</f>
        <v>1</v>
      </c>
    </row>
    <row r="86" spans="1:11" ht="12.75">
      <c r="A86" s="33">
        <v>82</v>
      </c>
      <c r="B86" s="114" t="str">
        <f>'Individual Stats'!B111</f>
        <v>Derian Hatcher</v>
      </c>
      <c r="C86" s="115" t="str">
        <f>'Individual Stats'!C111</f>
        <v>DET</v>
      </c>
      <c r="D86" s="115" t="s">
        <v>72</v>
      </c>
      <c r="E86" s="115" t="s">
        <v>183</v>
      </c>
      <c r="F86" s="115">
        <f>'Individual Stats'!D111</f>
        <v>12</v>
      </c>
      <c r="G86" s="115">
        <f>'Individual Stats'!E111</f>
        <v>0</v>
      </c>
      <c r="H86" s="115">
        <f>'Individual Stats'!F111</f>
        <v>1</v>
      </c>
      <c r="I86" s="115">
        <f>'Individual Stats'!G111</f>
        <v>0</v>
      </c>
      <c r="J86" s="115">
        <f>'Individual Stats'!H111</f>
        <v>0</v>
      </c>
      <c r="K86" s="116">
        <f>'Individual Stats'!I111</f>
        <v>1</v>
      </c>
    </row>
    <row r="87" spans="1:11" ht="12.75">
      <c r="A87" s="33">
        <v>83</v>
      </c>
      <c r="B87" s="114" t="str">
        <f>'Individual Stats'!B69</f>
        <v>Eric Desjardins</v>
      </c>
      <c r="C87" s="115" t="str">
        <f>'Individual Stats'!C69</f>
        <v>PHI</v>
      </c>
      <c r="D87" s="115" t="s">
        <v>72</v>
      </c>
      <c r="E87" s="115" t="s">
        <v>111</v>
      </c>
      <c r="F87" s="115">
        <f>'Individual Stats'!D69</f>
        <v>0</v>
      </c>
      <c r="G87" s="115">
        <f>'Individual Stats'!E69</f>
        <v>0</v>
      </c>
      <c r="H87" s="115">
        <f>'Individual Stats'!F69</f>
        <v>0</v>
      </c>
      <c r="I87" s="115">
        <f>'Individual Stats'!G69</f>
        <v>0</v>
      </c>
      <c r="J87" s="115">
        <f>'Individual Stats'!H69</f>
        <v>0</v>
      </c>
      <c r="K87" s="116">
        <f>'Individual Stats'!I69</f>
        <v>0</v>
      </c>
    </row>
    <row r="88" spans="1:11" ht="12.75">
      <c r="A88" s="33">
        <v>84</v>
      </c>
      <c r="B88" s="114" t="str">
        <f>'Individual Stats'!B24</f>
        <v>Jon Klemm</v>
      </c>
      <c r="C88" s="115" t="str">
        <f>'Individual Stats'!C24</f>
        <v>DAL</v>
      </c>
      <c r="D88" s="115" t="s">
        <v>72</v>
      </c>
      <c r="E88" s="115" t="s">
        <v>0</v>
      </c>
      <c r="F88" s="115">
        <f>'Individual Stats'!D24</f>
        <v>0</v>
      </c>
      <c r="G88" s="115">
        <f>'Individual Stats'!E24</f>
        <v>0</v>
      </c>
      <c r="H88" s="115">
        <f>'Individual Stats'!F24</f>
        <v>0</v>
      </c>
      <c r="I88" s="115">
        <f>'Individual Stats'!G24</f>
        <v>0</v>
      </c>
      <c r="J88" s="115">
        <f>'Individual Stats'!H24</f>
        <v>0</v>
      </c>
      <c r="K88" s="116">
        <f>'Individual Stats'!I24</f>
        <v>0</v>
      </c>
    </row>
    <row r="89" spans="1:11" ht="12.75">
      <c r="A89" s="33">
        <v>85</v>
      </c>
      <c r="B89" s="114" t="str">
        <f>'Individual Stats'!B157</f>
        <v>Marek Zidlicky</v>
      </c>
      <c r="C89" s="115" t="str">
        <f>'Individual Stats'!C157</f>
        <v>NSH</v>
      </c>
      <c r="D89" s="115" t="s">
        <v>72</v>
      </c>
      <c r="E89" s="115" t="s">
        <v>1</v>
      </c>
      <c r="F89" s="115">
        <f>'Individual Stats'!D157</f>
        <v>1</v>
      </c>
      <c r="G89" s="115">
        <f>'Individual Stats'!E157</f>
        <v>0</v>
      </c>
      <c r="H89" s="115">
        <f>'Individual Stats'!F157</f>
        <v>0</v>
      </c>
      <c r="I89" s="115">
        <f>'Individual Stats'!G157</f>
        <v>0</v>
      </c>
      <c r="J89" s="115">
        <f>'Individual Stats'!H157</f>
        <v>0</v>
      </c>
      <c r="K89" s="116">
        <f>'Individual Stats'!I157</f>
        <v>0</v>
      </c>
    </row>
    <row r="90" spans="1:11" ht="12.75">
      <c r="A90" s="33">
        <v>86</v>
      </c>
      <c r="B90" s="114" t="str">
        <f>'Individual Stats'!B90</f>
        <v>Jason Wooley</v>
      </c>
      <c r="C90" s="115" t="str">
        <f>'Individual Stats'!C90</f>
        <v>DET</v>
      </c>
      <c r="D90" s="115" t="s">
        <v>72</v>
      </c>
      <c r="E90" s="115" t="s">
        <v>2</v>
      </c>
      <c r="F90" s="115">
        <f>'Individual Stats'!D90</f>
        <v>4</v>
      </c>
      <c r="G90" s="115">
        <f>'Individual Stats'!E90</f>
        <v>0</v>
      </c>
      <c r="H90" s="115">
        <f>'Individual Stats'!F90</f>
        <v>0</v>
      </c>
      <c r="I90" s="115">
        <f>'Individual Stats'!G90</f>
        <v>0</v>
      </c>
      <c r="J90" s="115">
        <f>'Individual Stats'!H90</f>
        <v>0</v>
      </c>
      <c r="K90" s="116">
        <f>'Individual Stats'!I90</f>
        <v>0</v>
      </c>
    </row>
    <row r="91" spans="1:11" ht="12.75">
      <c r="A91" s="33">
        <v>87</v>
      </c>
      <c r="B91" s="114" t="str">
        <f>'Individual Stats'!B196</f>
        <v>Jeff Friesen</v>
      </c>
      <c r="C91" s="115" t="str">
        <f>'Individual Stats'!C196</f>
        <v>NJ</v>
      </c>
      <c r="D91" s="115" t="s">
        <v>71</v>
      </c>
      <c r="E91" s="115" t="s">
        <v>164</v>
      </c>
      <c r="F91" s="115">
        <f>'Individual Stats'!D196</f>
        <v>5</v>
      </c>
      <c r="G91" s="115">
        <f>'Individual Stats'!E196</f>
        <v>0</v>
      </c>
      <c r="H91" s="115">
        <f>'Individual Stats'!F196</f>
        <v>0</v>
      </c>
      <c r="I91" s="115">
        <f>'Individual Stats'!G196</f>
        <v>0</v>
      </c>
      <c r="J91" s="115">
        <f>'Individual Stats'!H196</f>
        <v>0</v>
      </c>
      <c r="K91" s="116">
        <f>'Individual Stats'!I196</f>
        <v>0</v>
      </c>
    </row>
    <row r="92" spans="1:11" ht="12.75">
      <c r="A92" s="33">
        <v>88</v>
      </c>
      <c r="B92" s="114" t="str">
        <f>'Individual Stats'!B201</f>
        <v>Kimmo Timonen</v>
      </c>
      <c r="C92" s="115" t="str">
        <f>'Individual Stats'!C201</f>
        <v>NSH</v>
      </c>
      <c r="D92" s="115" t="s">
        <v>72</v>
      </c>
      <c r="E92" s="115" t="s">
        <v>164</v>
      </c>
      <c r="F92" s="115">
        <f>'Individual Stats'!D201</f>
        <v>6</v>
      </c>
      <c r="G92" s="115">
        <f>'Individual Stats'!E201</f>
        <v>0</v>
      </c>
      <c r="H92" s="115">
        <f>'Individual Stats'!F201</f>
        <v>0</v>
      </c>
      <c r="I92" s="115">
        <f>'Individual Stats'!G201</f>
        <v>0</v>
      </c>
      <c r="J92" s="115">
        <f>'Individual Stats'!H201</f>
        <v>0</v>
      </c>
      <c r="K92" s="116">
        <f>'Individual Stats'!I201</f>
        <v>0</v>
      </c>
    </row>
    <row r="93" spans="1:11" ht="12.75">
      <c r="A93" s="33">
        <v>89</v>
      </c>
      <c r="B93" s="114" t="str">
        <f>'Individual Stats'!B25</f>
        <v>Dan McGillis</v>
      </c>
      <c r="C93" s="115" t="str">
        <f>'Individual Stats'!C25</f>
        <v>BOS</v>
      </c>
      <c r="D93" s="115" t="s">
        <v>72</v>
      </c>
      <c r="E93" s="115" t="s">
        <v>0</v>
      </c>
      <c r="F93" s="115">
        <f>'Individual Stats'!D25</f>
        <v>7</v>
      </c>
      <c r="G93" s="115">
        <f>'Individual Stats'!E25</f>
        <v>0</v>
      </c>
      <c r="H93" s="115">
        <f>'Individual Stats'!F25</f>
        <v>0</v>
      </c>
      <c r="I93" s="115">
        <f>'Individual Stats'!G25</f>
        <v>0</v>
      </c>
      <c r="J93" s="115">
        <f>'Individual Stats'!H25</f>
        <v>0</v>
      </c>
      <c r="K93" s="116">
        <f>'Individual Stats'!I25</f>
        <v>0</v>
      </c>
    </row>
    <row r="94" spans="1:11" ht="12.75">
      <c r="A94" s="36">
        <v>90</v>
      </c>
      <c r="B94" s="119" t="str">
        <f>'Individual Stats'!B126</f>
        <v>Joe Thornton</v>
      </c>
      <c r="C94" s="120" t="str">
        <f>'Individual Stats'!C126</f>
        <v>BOS</v>
      </c>
      <c r="D94" s="120" t="s">
        <v>71</v>
      </c>
      <c r="E94" s="120" t="s">
        <v>3</v>
      </c>
      <c r="F94" s="120">
        <f>'Individual Stats'!D126</f>
        <v>7</v>
      </c>
      <c r="G94" s="120">
        <f>'Individual Stats'!E126</f>
        <v>0</v>
      </c>
      <c r="H94" s="120">
        <f>'Individual Stats'!F126</f>
        <v>0</v>
      </c>
      <c r="I94" s="120">
        <f>'Individual Stats'!G126</f>
        <v>0</v>
      </c>
      <c r="J94" s="120">
        <f>'Individual Stats'!H126</f>
        <v>0</v>
      </c>
      <c r="K94" s="121">
        <f>'Individual Stats'!I126</f>
        <v>0</v>
      </c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ht="12.75">
      <c r="A96" s="14" t="s">
        <v>5</v>
      </c>
    </row>
    <row r="97" spans="1:11" ht="12.75">
      <c r="A97" s="17" t="s">
        <v>77</v>
      </c>
      <c r="B97" s="17" t="s">
        <v>7</v>
      </c>
      <c r="C97" s="17" t="s">
        <v>6</v>
      </c>
      <c r="D97" s="17" t="s">
        <v>60</v>
      </c>
      <c r="E97" s="17" t="s">
        <v>78</v>
      </c>
      <c r="F97" s="17" t="s">
        <v>12</v>
      </c>
      <c r="G97" s="17" t="s">
        <v>13</v>
      </c>
      <c r="H97" s="17" t="s">
        <v>14</v>
      </c>
      <c r="I97" s="17" t="s">
        <v>182</v>
      </c>
      <c r="J97" s="17" t="s">
        <v>15</v>
      </c>
      <c r="K97" s="17" t="s">
        <v>16</v>
      </c>
    </row>
    <row r="98" spans="1:11" ht="12.75">
      <c r="A98" s="30">
        <v>1</v>
      </c>
      <c r="B98" s="46" t="str">
        <f>'Individual Stats'!B150</f>
        <v>Brad Richards</v>
      </c>
      <c r="C98" s="31" t="str">
        <f>'Individual Stats'!C150</f>
        <v>TB</v>
      </c>
      <c r="D98" s="31" t="s">
        <v>71</v>
      </c>
      <c r="E98" s="34" t="s">
        <v>1</v>
      </c>
      <c r="F98" s="39">
        <f>'Individual Stats'!D150</f>
        <v>23</v>
      </c>
      <c r="G98" s="39">
        <f>'Individual Stats'!E150</f>
        <v>12</v>
      </c>
      <c r="H98" s="39">
        <f>'Individual Stats'!F150</f>
        <v>14</v>
      </c>
      <c r="I98" s="39">
        <f>'Individual Stats'!G150</f>
        <v>0</v>
      </c>
      <c r="J98" s="39">
        <f>'Individual Stats'!H150</f>
        <v>1</v>
      </c>
      <c r="K98" s="84">
        <f>'Individual Stats'!I150</f>
        <v>28</v>
      </c>
    </row>
    <row r="99" spans="1:11" ht="12.75">
      <c r="A99" s="33">
        <v>2</v>
      </c>
      <c r="B99" s="46" t="str">
        <f>'Individual Stats'!B169</f>
        <v>Martin St. Louis</v>
      </c>
      <c r="C99" s="34" t="str">
        <f>'Individual Stats'!C169</f>
        <v>TB</v>
      </c>
      <c r="D99" s="34" t="s">
        <v>71</v>
      </c>
      <c r="E99" s="34" t="s">
        <v>163</v>
      </c>
      <c r="F99" s="39">
        <f>'Individual Stats'!D169</f>
        <v>23</v>
      </c>
      <c r="G99" s="39">
        <f>'Individual Stats'!E169</f>
        <v>9</v>
      </c>
      <c r="H99" s="39">
        <f>'Individual Stats'!F169</f>
        <v>15</v>
      </c>
      <c r="I99" s="39">
        <f>'Individual Stats'!G169</f>
        <v>0</v>
      </c>
      <c r="J99" s="39">
        <f>'Individual Stats'!H169</f>
        <v>2</v>
      </c>
      <c r="K99" s="84">
        <f>'Individual Stats'!I169</f>
        <v>28</v>
      </c>
    </row>
    <row r="100" spans="1:11" ht="12.75">
      <c r="A100" s="33">
        <v>3</v>
      </c>
      <c r="B100" s="114" t="str">
        <f>'Individual Stats'!B37</f>
        <v>Jarome Iginla</v>
      </c>
      <c r="C100" s="115" t="str">
        <f>'Individual Stats'!C37</f>
        <v>CGY</v>
      </c>
      <c r="D100" s="115" t="s">
        <v>71</v>
      </c>
      <c r="E100" s="115" t="s">
        <v>99</v>
      </c>
      <c r="F100" s="115">
        <f>'Individual Stats'!D37</f>
        <v>26</v>
      </c>
      <c r="G100" s="115">
        <f>'Individual Stats'!E37</f>
        <v>13</v>
      </c>
      <c r="H100" s="115">
        <f>'Individual Stats'!F37</f>
        <v>9</v>
      </c>
      <c r="I100" s="115">
        <f>'Individual Stats'!G37</f>
        <v>0</v>
      </c>
      <c r="J100" s="115">
        <f>'Individual Stats'!H37</f>
        <v>0</v>
      </c>
      <c r="K100" s="116">
        <f>'Individual Stats'!I37</f>
        <v>22</v>
      </c>
    </row>
    <row r="101" spans="1:11" ht="12.75">
      <c r="A101" s="33">
        <v>4</v>
      </c>
      <c r="B101" s="46" t="str">
        <f>'Individual Stats'!B106</f>
        <v>Fredrik Modin</v>
      </c>
      <c r="C101" s="34" t="str">
        <f>'Individual Stats'!C106</f>
        <v>TB</v>
      </c>
      <c r="D101" s="34" t="s">
        <v>71</v>
      </c>
      <c r="E101" s="34" t="s">
        <v>183</v>
      </c>
      <c r="F101" s="34">
        <f>'Individual Stats'!D106</f>
        <v>23</v>
      </c>
      <c r="G101" s="34">
        <f>'Individual Stats'!E106</f>
        <v>8</v>
      </c>
      <c r="H101" s="34">
        <f>'Individual Stats'!F106</f>
        <v>11</v>
      </c>
      <c r="I101" s="34">
        <f>'Individual Stats'!G106</f>
        <v>0</v>
      </c>
      <c r="J101" s="34">
        <f>'Individual Stats'!H106</f>
        <v>0</v>
      </c>
      <c r="K101" s="35">
        <f>'Individual Stats'!I106</f>
        <v>19</v>
      </c>
    </row>
    <row r="102" spans="1:11" ht="12.75">
      <c r="A102" s="33">
        <v>5</v>
      </c>
      <c r="B102" s="114" t="str">
        <f>'Individual Stats'!B107</f>
        <v>Keith Primeau (sub)</v>
      </c>
      <c r="C102" s="115" t="str">
        <f>'Individual Stats'!C107</f>
        <v>PHI</v>
      </c>
      <c r="D102" s="115" t="s">
        <v>71</v>
      </c>
      <c r="E102" s="115" t="s">
        <v>183</v>
      </c>
      <c r="F102" s="115">
        <f>'Individual Stats'!D107</f>
        <v>18</v>
      </c>
      <c r="G102" s="115">
        <f>'Individual Stats'!E107</f>
        <v>9</v>
      </c>
      <c r="H102" s="115">
        <f>'Individual Stats'!F107</f>
        <v>7</v>
      </c>
      <c r="I102" s="115">
        <f>'Individual Stats'!G107</f>
        <v>1</v>
      </c>
      <c r="J102" s="115">
        <f>'Individual Stats'!H107</f>
        <v>0</v>
      </c>
      <c r="K102" s="116">
        <f>'Individual Stats'!I107</f>
        <v>16</v>
      </c>
    </row>
    <row r="103" spans="1:11" ht="12.75">
      <c r="A103" s="33">
        <v>6</v>
      </c>
      <c r="B103" s="46" t="str">
        <f>'Individual Stats'!B17</f>
        <v>Vincent Lecavalier</v>
      </c>
      <c r="C103" s="34" t="str">
        <f>'Individual Stats'!C17</f>
        <v>TB</v>
      </c>
      <c r="D103" s="34" t="s">
        <v>71</v>
      </c>
      <c r="E103" s="34" t="s">
        <v>0</v>
      </c>
      <c r="F103" s="39">
        <f>'Individual Stats'!D17</f>
        <v>23</v>
      </c>
      <c r="G103" s="39">
        <f>'Individual Stats'!E17</f>
        <v>9</v>
      </c>
      <c r="H103" s="39">
        <f>'Individual Stats'!F17</f>
        <v>7</v>
      </c>
      <c r="I103" s="39">
        <f>'Individual Stats'!G17</f>
        <v>0</v>
      </c>
      <c r="J103" s="39">
        <f>'Individual Stats'!H17</f>
        <v>0</v>
      </c>
      <c r="K103" s="84">
        <f>'Individual Stats'!I17</f>
        <v>16</v>
      </c>
    </row>
    <row r="104" spans="1:11" ht="12.75">
      <c r="A104" s="33">
        <v>7</v>
      </c>
      <c r="B104" s="115" t="str">
        <f>'Individual Stats'!B171</f>
        <v>Joe Sakic</v>
      </c>
      <c r="C104" s="115" t="str">
        <f>'Individual Stats'!C171</f>
        <v>COL</v>
      </c>
      <c r="D104" s="117" t="s">
        <v>71</v>
      </c>
      <c r="E104" s="115" t="s">
        <v>163</v>
      </c>
      <c r="F104" s="115">
        <f>'Individual Stats'!D171</f>
        <v>11</v>
      </c>
      <c r="G104" s="115">
        <f>'Individual Stats'!E171</f>
        <v>7</v>
      </c>
      <c r="H104" s="115">
        <f>'Individual Stats'!F171</f>
        <v>5</v>
      </c>
      <c r="I104" s="115">
        <f>'Individual Stats'!G171</f>
        <v>0</v>
      </c>
      <c r="J104" s="115">
        <f>'Individual Stats'!H171</f>
        <v>2</v>
      </c>
      <c r="K104" s="116">
        <f>'Individual Stats'!I171</f>
        <v>16</v>
      </c>
    </row>
    <row r="105" spans="1:11" ht="12.75">
      <c r="A105" s="33">
        <v>8</v>
      </c>
      <c r="B105" s="115" t="str">
        <f>'Individual Stats'!B172</f>
        <v>Jeremy Roenick</v>
      </c>
      <c r="C105" s="115" t="str">
        <f>'Individual Stats'!C172</f>
        <v>PHI</v>
      </c>
      <c r="D105" s="117" t="s">
        <v>71</v>
      </c>
      <c r="E105" s="115" t="s">
        <v>163</v>
      </c>
      <c r="F105" s="115">
        <f>'Individual Stats'!D172</f>
        <v>18</v>
      </c>
      <c r="G105" s="115">
        <f>'Individual Stats'!E172</f>
        <v>4</v>
      </c>
      <c r="H105" s="115">
        <f>'Individual Stats'!F172</f>
        <v>9</v>
      </c>
      <c r="I105" s="115">
        <f>'Individual Stats'!G172</f>
        <v>0</v>
      </c>
      <c r="J105" s="115">
        <f>'Individual Stats'!H172</f>
        <v>1</v>
      </c>
      <c r="K105" s="116">
        <f>'Individual Stats'!I172</f>
        <v>15</v>
      </c>
    </row>
    <row r="106" spans="1:11" ht="12.75">
      <c r="A106" s="33">
        <v>9</v>
      </c>
      <c r="B106" s="115" t="str">
        <f>'Individual Stats'!B62</f>
        <v>Patrick Marleau</v>
      </c>
      <c r="C106" s="115" t="str">
        <f>'Individual Stats'!C62</f>
        <v>SJ</v>
      </c>
      <c r="D106" s="117" t="s">
        <v>71</v>
      </c>
      <c r="E106" s="115" t="s">
        <v>111</v>
      </c>
      <c r="F106" s="115">
        <f>'Individual Stats'!D62</f>
        <v>17</v>
      </c>
      <c r="G106" s="115">
        <f>'Individual Stats'!E62</f>
        <v>8</v>
      </c>
      <c r="H106" s="115">
        <f>'Individual Stats'!F62</f>
        <v>4</v>
      </c>
      <c r="I106" s="115">
        <f>'Individual Stats'!G62</f>
        <v>2</v>
      </c>
      <c r="J106" s="115">
        <f>'Individual Stats'!H62</f>
        <v>0</v>
      </c>
      <c r="K106" s="116">
        <f>'Individual Stats'!I62</f>
        <v>14</v>
      </c>
    </row>
    <row r="107" spans="1:11" ht="12.75">
      <c r="A107" s="33">
        <v>10</v>
      </c>
      <c r="B107" s="115" t="str">
        <f>'Individual Stats'!B19</f>
        <v>Vincent Damphousse</v>
      </c>
      <c r="C107" s="115" t="str">
        <f>'Individual Stats'!C19</f>
        <v>SJ</v>
      </c>
      <c r="D107" s="117" t="s">
        <v>71</v>
      </c>
      <c r="E107" s="115" t="s">
        <v>0</v>
      </c>
      <c r="F107" s="115">
        <f>'Individual Stats'!D19</f>
        <v>17</v>
      </c>
      <c r="G107" s="115">
        <f>'Individual Stats'!E19</f>
        <v>7</v>
      </c>
      <c r="H107" s="115">
        <f>'Individual Stats'!F19</f>
        <v>7</v>
      </c>
      <c r="I107" s="115">
        <f>'Individual Stats'!G19</f>
        <v>0</v>
      </c>
      <c r="J107" s="115">
        <f>'Individual Stats'!H19</f>
        <v>0</v>
      </c>
      <c r="K107" s="116">
        <f>'Individual Stats'!I19</f>
        <v>14</v>
      </c>
    </row>
    <row r="108" spans="1:11" ht="12.75">
      <c r="A108" s="33">
        <v>11</v>
      </c>
      <c r="B108" s="115" t="str">
        <f>'Individual Stats'!B173</f>
        <v>Alexei Zhamnov</v>
      </c>
      <c r="C108" s="115" t="str">
        <f>'Individual Stats'!C173</f>
        <v>PHI</v>
      </c>
      <c r="D108" s="117" t="s">
        <v>71</v>
      </c>
      <c r="E108" s="115" t="s">
        <v>163</v>
      </c>
      <c r="F108" s="115">
        <f>'Individual Stats'!D173</f>
        <v>18</v>
      </c>
      <c r="G108" s="115">
        <f>'Individual Stats'!E173</f>
        <v>4</v>
      </c>
      <c r="H108" s="115">
        <f>'Individual Stats'!F173</f>
        <v>10</v>
      </c>
      <c r="I108" s="115">
        <f>'Individual Stats'!G173</f>
        <v>0</v>
      </c>
      <c r="J108" s="115">
        <f>'Individual Stats'!H173</f>
        <v>0</v>
      </c>
      <c r="K108" s="116">
        <f>'Individual Stats'!I173</f>
        <v>14</v>
      </c>
    </row>
    <row r="109" spans="1:11" ht="12.75">
      <c r="A109" s="33">
        <v>12</v>
      </c>
      <c r="B109" s="115" t="str">
        <f>'Individual Stats'!B20</f>
        <v>Simon Gagne</v>
      </c>
      <c r="C109" s="115" t="str">
        <f>'Individual Stats'!C20</f>
        <v>PHI</v>
      </c>
      <c r="D109" s="117" t="s">
        <v>71</v>
      </c>
      <c r="E109" s="115" t="s">
        <v>0</v>
      </c>
      <c r="F109" s="115">
        <f>'Individual Stats'!D20</f>
        <v>18</v>
      </c>
      <c r="G109" s="115">
        <f>'Individual Stats'!E20</f>
        <v>5</v>
      </c>
      <c r="H109" s="115">
        <f>'Individual Stats'!F20</f>
        <v>4</v>
      </c>
      <c r="I109" s="115">
        <f>'Individual Stats'!G20</f>
        <v>0</v>
      </c>
      <c r="J109" s="115">
        <f>'Individual Stats'!H20</f>
        <v>1</v>
      </c>
      <c r="K109" s="116">
        <f>'Individual Stats'!I20</f>
        <v>11</v>
      </c>
    </row>
    <row r="110" spans="1:11" ht="12.75">
      <c r="A110" s="33">
        <v>13</v>
      </c>
      <c r="B110" s="115" t="str">
        <f>'Individual Stats'!B103</f>
        <v>Peter Forsberg </v>
      </c>
      <c r="C110" s="115" t="str">
        <f>'Individual Stats'!C103</f>
        <v>COL</v>
      </c>
      <c r="D110" s="117" t="s">
        <v>71</v>
      </c>
      <c r="E110" s="115" t="s">
        <v>183</v>
      </c>
      <c r="F110" s="115">
        <f>'Individual Stats'!D103</f>
        <v>11</v>
      </c>
      <c r="G110" s="115">
        <f>'Individual Stats'!E103</f>
        <v>4</v>
      </c>
      <c r="H110" s="115">
        <f>'Individual Stats'!F103</f>
        <v>7</v>
      </c>
      <c r="I110" s="115">
        <f>'Individual Stats'!G103</f>
        <v>0</v>
      </c>
      <c r="J110" s="115">
        <f>'Individual Stats'!H103</f>
        <v>0</v>
      </c>
      <c r="K110" s="116">
        <f>'Individual Stats'!I103</f>
        <v>11</v>
      </c>
    </row>
    <row r="111" spans="1:11" ht="12.75">
      <c r="A111" s="33">
        <v>14</v>
      </c>
      <c r="B111" s="115" t="str">
        <f>'Individual Stats'!B61</f>
        <v>Saku Koivu</v>
      </c>
      <c r="C111" s="115" t="str">
        <f>'Individual Stats'!C61</f>
        <v>MTL</v>
      </c>
      <c r="D111" s="117" t="s">
        <v>71</v>
      </c>
      <c r="E111" s="115" t="s">
        <v>111</v>
      </c>
      <c r="F111" s="115">
        <f>'Individual Stats'!D61</f>
        <v>11</v>
      </c>
      <c r="G111" s="115">
        <f>'Individual Stats'!E61</f>
        <v>3</v>
      </c>
      <c r="H111" s="115">
        <f>'Individual Stats'!F61</f>
        <v>8</v>
      </c>
      <c r="I111" s="115">
        <f>'Individual Stats'!G61</f>
        <v>0</v>
      </c>
      <c r="J111" s="115">
        <f>'Individual Stats'!H61</f>
        <v>0</v>
      </c>
      <c r="K111" s="116">
        <f>'Individual Stats'!I61</f>
        <v>11</v>
      </c>
    </row>
    <row r="112" spans="1:11" ht="12.75">
      <c r="A112" s="33">
        <v>15</v>
      </c>
      <c r="B112" s="115" t="str">
        <f>'Individual Stats'!B174</f>
        <v>Alex Kovalev</v>
      </c>
      <c r="C112" s="115" t="str">
        <f>'Individual Stats'!C174</f>
        <v>MTL</v>
      </c>
      <c r="D112" s="117" t="s">
        <v>71</v>
      </c>
      <c r="E112" s="115" t="s">
        <v>163</v>
      </c>
      <c r="F112" s="115">
        <f>'Individual Stats'!D174</f>
        <v>11</v>
      </c>
      <c r="G112" s="115">
        <f>'Individual Stats'!E174</f>
        <v>6</v>
      </c>
      <c r="H112" s="115">
        <f>'Individual Stats'!F174</f>
        <v>4</v>
      </c>
      <c r="I112" s="115">
        <f>'Individual Stats'!G174</f>
        <v>0</v>
      </c>
      <c r="J112" s="115">
        <f>'Individual Stats'!H174</f>
        <v>0</v>
      </c>
      <c r="K112" s="116">
        <f>'Individual Stats'!I174</f>
        <v>10</v>
      </c>
    </row>
    <row r="113" spans="1:11" ht="12.75">
      <c r="A113" s="33">
        <v>16</v>
      </c>
      <c r="B113" s="115" t="str">
        <f>'Individual Stats'!B42</f>
        <v>Michael Handzus</v>
      </c>
      <c r="C113" s="115" t="str">
        <f>'Individual Stats'!C42</f>
        <v>PHI</v>
      </c>
      <c r="D113" s="117" t="s">
        <v>71</v>
      </c>
      <c r="E113" s="115" t="s">
        <v>99</v>
      </c>
      <c r="F113" s="115">
        <f>'Individual Stats'!D42</f>
        <v>18</v>
      </c>
      <c r="G113" s="115">
        <f>'Individual Stats'!E42</f>
        <v>5</v>
      </c>
      <c r="H113" s="115">
        <f>'Individual Stats'!F42</f>
        <v>5</v>
      </c>
      <c r="I113" s="115">
        <f>'Individual Stats'!G42</f>
        <v>0</v>
      </c>
      <c r="J113" s="115">
        <f>'Individual Stats'!H42</f>
        <v>0</v>
      </c>
      <c r="K113" s="116">
        <f>'Individual Stats'!I42</f>
        <v>10</v>
      </c>
    </row>
    <row r="114" spans="1:11" ht="12.75">
      <c r="A114" s="33">
        <v>17</v>
      </c>
      <c r="B114" s="115" t="str">
        <f>'Individual Stats'!B191</f>
        <v>Mats Sundin</v>
      </c>
      <c r="C114" s="115" t="str">
        <f>'Individual Stats'!C191</f>
        <v>TOR</v>
      </c>
      <c r="D114" s="117" t="s">
        <v>71</v>
      </c>
      <c r="E114" s="115" t="s">
        <v>164</v>
      </c>
      <c r="F114" s="115">
        <f>'Individual Stats'!D191</f>
        <v>9</v>
      </c>
      <c r="G114" s="115">
        <f>'Individual Stats'!E191</f>
        <v>4</v>
      </c>
      <c r="H114" s="115">
        <f>'Individual Stats'!F191</f>
        <v>5</v>
      </c>
      <c r="I114" s="115">
        <f>'Individual Stats'!G191</f>
        <v>0</v>
      </c>
      <c r="J114" s="115">
        <f>'Individual Stats'!H191</f>
        <v>0</v>
      </c>
      <c r="K114" s="116">
        <f>'Individual Stats'!I191</f>
        <v>9</v>
      </c>
    </row>
    <row r="115" spans="1:11" ht="12.75">
      <c r="A115" s="33">
        <v>18</v>
      </c>
      <c r="B115" s="115" t="str">
        <f>'Individual Stats'!B81</f>
        <v>Robert Lang</v>
      </c>
      <c r="C115" s="115" t="str">
        <f>'Individual Stats'!C81</f>
        <v>DET</v>
      </c>
      <c r="D115" s="117" t="s">
        <v>71</v>
      </c>
      <c r="E115" s="115" t="s">
        <v>2</v>
      </c>
      <c r="F115" s="115">
        <f>'Individual Stats'!D81</f>
        <v>12</v>
      </c>
      <c r="G115" s="115">
        <f>'Individual Stats'!E81</f>
        <v>4</v>
      </c>
      <c r="H115" s="115">
        <f>'Individual Stats'!F81</f>
        <v>5</v>
      </c>
      <c r="I115" s="115">
        <f>'Individual Stats'!G81</f>
        <v>0</v>
      </c>
      <c r="J115" s="115">
        <f>'Individual Stats'!H81</f>
        <v>0</v>
      </c>
      <c r="K115" s="116">
        <f>'Individual Stats'!I81</f>
        <v>9</v>
      </c>
    </row>
    <row r="116" spans="1:11" ht="12.75">
      <c r="A116" s="33">
        <v>19</v>
      </c>
      <c r="B116" s="115" t="str">
        <f>'Individual Stats'!B148</f>
        <v>Markus Naslund</v>
      </c>
      <c r="C116" s="115" t="str">
        <f>'Individual Stats'!C148</f>
        <v>VAN</v>
      </c>
      <c r="D116" s="117" t="s">
        <v>71</v>
      </c>
      <c r="E116" s="115" t="s">
        <v>1</v>
      </c>
      <c r="F116" s="115">
        <f>'Individual Stats'!D148</f>
        <v>7</v>
      </c>
      <c r="G116" s="115">
        <f>'Individual Stats'!E148</f>
        <v>2</v>
      </c>
      <c r="H116" s="115">
        <f>'Individual Stats'!F148</f>
        <v>7</v>
      </c>
      <c r="I116" s="115">
        <f>'Individual Stats'!G148</f>
        <v>0</v>
      </c>
      <c r="J116" s="115">
        <f>'Individual Stats'!H148</f>
        <v>0</v>
      </c>
      <c r="K116" s="116">
        <f>'Individual Stats'!I148</f>
        <v>9</v>
      </c>
    </row>
    <row r="117" spans="1:11" ht="12.75">
      <c r="A117" s="33">
        <v>20</v>
      </c>
      <c r="B117" s="115" t="str">
        <f>'Individual Stats'!B105</f>
        <v>Tony Amonte (sub)</v>
      </c>
      <c r="C117" s="115" t="str">
        <f>'Individual Stats'!C105</f>
        <v>PHI</v>
      </c>
      <c r="D117" s="117" t="s">
        <v>71</v>
      </c>
      <c r="E117" s="115" t="s">
        <v>183</v>
      </c>
      <c r="F117" s="115">
        <f>'Individual Stats'!D105</f>
        <v>18</v>
      </c>
      <c r="G117" s="115">
        <f>'Individual Stats'!E105</f>
        <v>3</v>
      </c>
      <c r="H117" s="115">
        <f>'Individual Stats'!F105</f>
        <v>5</v>
      </c>
      <c r="I117" s="115">
        <f>'Individual Stats'!G105</f>
        <v>0</v>
      </c>
      <c r="J117" s="115">
        <f>'Individual Stats'!H105</f>
        <v>0</v>
      </c>
      <c r="K117" s="116">
        <f>'Individual Stats'!I105</f>
        <v>8</v>
      </c>
    </row>
    <row r="118" spans="1:11" ht="12.75">
      <c r="A118" s="33">
        <v>21</v>
      </c>
      <c r="B118" s="115" t="str">
        <f>'Individual Stats'!B104</f>
        <v>Milan Hejduk</v>
      </c>
      <c r="C118" s="115" t="str">
        <f>'Individual Stats'!C104</f>
        <v>COL</v>
      </c>
      <c r="D118" s="117" t="s">
        <v>71</v>
      </c>
      <c r="E118" s="115" t="s">
        <v>183</v>
      </c>
      <c r="F118" s="115">
        <f>'Individual Stats'!D104</f>
        <v>11</v>
      </c>
      <c r="G118" s="115">
        <f>'Individual Stats'!E104</f>
        <v>5</v>
      </c>
      <c r="H118" s="115">
        <f>'Individual Stats'!F104</f>
        <v>2</v>
      </c>
      <c r="I118" s="115">
        <f>'Individual Stats'!G104</f>
        <v>0</v>
      </c>
      <c r="J118" s="115">
        <f>'Individual Stats'!H104</f>
        <v>0</v>
      </c>
      <c r="K118" s="116">
        <f>'Individual Stats'!I104</f>
        <v>7</v>
      </c>
    </row>
    <row r="119" spans="1:11" ht="12.75">
      <c r="A119" s="33">
        <v>22</v>
      </c>
      <c r="B119" s="115" t="str">
        <f>'Individual Stats'!B129</f>
        <v>Brendan Morrison </v>
      </c>
      <c r="C119" s="115" t="str">
        <f>'Individual Stats'!C129</f>
        <v>VAN</v>
      </c>
      <c r="D119" s="117" t="s">
        <v>71</v>
      </c>
      <c r="E119" s="115" t="s">
        <v>3</v>
      </c>
      <c r="F119" s="115">
        <f>'Individual Stats'!D129</f>
        <v>7</v>
      </c>
      <c r="G119" s="115">
        <f>'Individual Stats'!E129</f>
        <v>2</v>
      </c>
      <c r="H119" s="115">
        <f>'Individual Stats'!F129</f>
        <v>3</v>
      </c>
      <c r="I119" s="115">
        <f>'Individual Stats'!G129</f>
        <v>0</v>
      </c>
      <c r="J119" s="115">
        <f>'Individual Stats'!H129</f>
        <v>1</v>
      </c>
      <c r="K119" s="116">
        <f>'Individual Stats'!I129</f>
        <v>7</v>
      </c>
    </row>
    <row r="120" spans="1:11" ht="12.75">
      <c r="A120" s="33">
        <v>23</v>
      </c>
      <c r="B120" s="34" t="str">
        <f>'Individual Stats'!B192</f>
        <v>Cory Stillman</v>
      </c>
      <c r="C120" s="34" t="str">
        <f>'Individual Stats'!C192</f>
        <v>TB</v>
      </c>
      <c r="D120" s="45" t="s">
        <v>71</v>
      </c>
      <c r="E120" s="34" t="s">
        <v>164</v>
      </c>
      <c r="F120" s="34">
        <f>'Individual Stats'!D192</f>
        <v>21</v>
      </c>
      <c r="G120" s="34">
        <f>'Individual Stats'!E192</f>
        <v>2</v>
      </c>
      <c r="H120" s="34">
        <f>'Individual Stats'!F192</f>
        <v>5</v>
      </c>
      <c r="I120" s="34">
        <f>'Individual Stats'!G192</f>
        <v>0</v>
      </c>
      <c r="J120" s="34">
        <f>'Individual Stats'!H192</f>
        <v>0</v>
      </c>
      <c r="K120" s="35">
        <f>'Individual Stats'!I192</f>
        <v>7</v>
      </c>
    </row>
    <row r="121" spans="1:11" ht="12.75">
      <c r="A121" s="33">
        <v>24</v>
      </c>
      <c r="B121" s="115" t="str">
        <f>'Individual Stats'!B41</f>
        <v>Joe Nieuwendyk</v>
      </c>
      <c r="C121" s="115" t="str">
        <f>'Individual Stats'!C41</f>
        <v>TOR</v>
      </c>
      <c r="D121" s="117" t="s">
        <v>71</v>
      </c>
      <c r="E121" s="115" t="s">
        <v>99</v>
      </c>
      <c r="F121" s="115">
        <f>'Individual Stats'!D41</f>
        <v>9</v>
      </c>
      <c r="G121" s="115">
        <f>'Individual Stats'!E41</f>
        <v>6</v>
      </c>
      <c r="H121" s="115">
        <f>'Individual Stats'!F41</f>
        <v>0</v>
      </c>
      <c r="I121" s="115">
        <f>'Individual Stats'!G41</f>
        <v>0</v>
      </c>
      <c r="J121" s="115">
        <f>'Individual Stats'!H41</f>
        <v>0</v>
      </c>
      <c r="K121" s="116">
        <f>'Individual Stats'!I41</f>
        <v>6</v>
      </c>
    </row>
    <row r="122" spans="1:11" ht="12.75">
      <c r="A122" s="33">
        <v>25</v>
      </c>
      <c r="B122" s="115" t="str">
        <f>'Individual Stats'!B152</f>
        <v>Jonathan Cheechoo (sub)</v>
      </c>
      <c r="C122" s="115" t="str">
        <f>'Individual Stats'!C152</f>
        <v>SJ</v>
      </c>
      <c r="D122" s="117" t="s">
        <v>71</v>
      </c>
      <c r="E122" s="115" t="s">
        <v>1</v>
      </c>
      <c r="F122" s="115">
        <f>'Individual Stats'!D152</f>
        <v>17</v>
      </c>
      <c r="G122" s="115">
        <f>'Individual Stats'!E152</f>
        <v>4</v>
      </c>
      <c r="H122" s="115">
        <f>'Individual Stats'!F152</f>
        <v>6</v>
      </c>
      <c r="I122" s="115">
        <f>'Individual Stats'!G152</f>
        <v>0</v>
      </c>
      <c r="J122" s="115">
        <f>'Individual Stats'!H152</f>
        <v>0</v>
      </c>
      <c r="K122" s="116">
        <f>'Individual Stats'!I152</f>
        <v>6</v>
      </c>
    </row>
    <row r="123" spans="1:11" ht="12.75">
      <c r="A123" s="33">
        <v>26</v>
      </c>
      <c r="B123" s="115" t="str">
        <f>'Individual Stats'!B60</f>
        <v>Mark Recchi</v>
      </c>
      <c r="C123" s="115" t="str">
        <f>'Individual Stats'!C60</f>
        <v>PHI</v>
      </c>
      <c r="D123" s="117" t="s">
        <v>71</v>
      </c>
      <c r="E123" s="115" t="s">
        <v>111</v>
      </c>
      <c r="F123" s="115">
        <f>'Individual Stats'!D60</f>
        <v>18</v>
      </c>
      <c r="G123" s="115">
        <f>'Individual Stats'!E60</f>
        <v>4</v>
      </c>
      <c r="H123" s="115">
        <f>'Individual Stats'!F60</f>
        <v>2</v>
      </c>
      <c r="I123" s="115">
        <f>'Individual Stats'!G60</f>
        <v>0</v>
      </c>
      <c r="J123" s="115">
        <f>'Individual Stats'!H60</f>
        <v>0</v>
      </c>
      <c r="K123" s="116">
        <f>'Individual Stats'!I60</f>
        <v>6</v>
      </c>
    </row>
    <row r="124" spans="1:11" ht="12.75">
      <c r="A124" s="33">
        <v>27</v>
      </c>
      <c r="B124" s="115" t="str">
        <f>'Individual Stats'!B86</f>
        <v>Scott Gomez</v>
      </c>
      <c r="C124" s="115" t="str">
        <f>'Individual Stats'!C86</f>
        <v>NJ</v>
      </c>
      <c r="D124" s="117" t="s">
        <v>71</v>
      </c>
      <c r="E124" s="115" t="s">
        <v>2</v>
      </c>
      <c r="F124" s="115">
        <f>'Individual Stats'!D86</f>
        <v>5</v>
      </c>
      <c r="G124" s="115">
        <f>'Individual Stats'!E86</f>
        <v>0</v>
      </c>
      <c r="H124" s="115">
        <f>'Individual Stats'!F86</f>
        <v>6</v>
      </c>
      <c r="I124" s="115">
        <f>'Individual Stats'!G86</f>
        <v>0</v>
      </c>
      <c r="J124" s="115">
        <f>'Individual Stats'!H86</f>
        <v>0</v>
      </c>
      <c r="K124" s="116">
        <f>'Individual Stats'!I86</f>
        <v>6</v>
      </c>
    </row>
    <row r="125" spans="1:11" ht="12.75">
      <c r="A125" s="33">
        <v>28</v>
      </c>
      <c r="B125" s="115" t="str">
        <f>'Individual Stats'!B125</f>
        <v>Pavel Datsyuk</v>
      </c>
      <c r="C125" s="115" t="str">
        <f>'Individual Stats'!C125</f>
        <v>DET</v>
      </c>
      <c r="D125" s="117" t="s">
        <v>71</v>
      </c>
      <c r="E125" s="115" t="s">
        <v>3</v>
      </c>
      <c r="F125" s="115">
        <f>'Individual Stats'!D125</f>
        <v>12</v>
      </c>
      <c r="G125" s="115">
        <f>'Individual Stats'!E125</f>
        <v>0</v>
      </c>
      <c r="H125" s="115">
        <f>'Individual Stats'!F125</f>
        <v>6</v>
      </c>
      <c r="I125" s="115">
        <f>'Individual Stats'!G125</f>
        <v>0</v>
      </c>
      <c r="J125" s="115">
        <f>'Individual Stats'!H125</f>
        <v>0</v>
      </c>
      <c r="K125" s="116">
        <f>'Individual Stats'!I125</f>
        <v>6</v>
      </c>
    </row>
    <row r="126" spans="1:11" ht="12.75">
      <c r="A126" s="33">
        <v>29</v>
      </c>
      <c r="B126" s="115" t="str">
        <f>'Individual Stats'!B149</f>
        <v>Patrick Elias</v>
      </c>
      <c r="C126" s="115" t="str">
        <f>'Individual Stats'!C149</f>
        <v>NJ</v>
      </c>
      <c r="D126" s="117" t="s">
        <v>71</v>
      </c>
      <c r="E126" s="115" t="s">
        <v>1</v>
      </c>
      <c r="F126" s="115">
        <f>'Individual Stats'!D149</f>
        <v>5</v>
      </c>
      <c r="G126" s="115">
        <f>'Individual Stats'!E149</f>
        <v>3</v>
      </c>
      <c r="H126" s="115">
        <f>'Individual Stats'!F149</f>
        <v>2</v>
      </c>
      <c r="I126" s="115">
        <f>'Individual Stats'!G149</f>
        <v>0</v>
      </c>
      <c r="J126" s="115">
        <f>'Individual Stats'!H149</f>
        <v>0</v>
      </c>
      <c r="K126" s="116">
        <f>'Individual Stats'!I149</f>
        <v>5</v>
      </c>
    </row>
    <row r="127" spans="1:11" ht="12.75">
      <c r="A127" s="33">
        <v>30</v>
      </c>
      <c r="B127" s="115" t="str">
        <f>'Individual Stats'!B170</f>
        <v>Steve Yzerman</v>
      </c>
      <c r="C127" s="115" t="str">
        <f>'Individual Stats'!C170</f>
        <v>DET</v>
      </c>
      <c r="D127" s="117" t="s">
        <v>71</v>
      </c>
      <c r="E127" s="115" t="s">
        <v>163</v>
      </c>
      <c r="F127" s="115">
        <f>'Individual Stats'!D170</f>
        <v>11</v>
      </c>
      <c r="G127" s="115">
        <f>'Individual Stats'!E170</f>
        <v>3</v>
      </c>
      <c r="H127" s="115">
        <f>'Individual Stats'!F170</f>
        <v>2</v>
      </c>
      <c r="I127" s="115">
        <f>'Individual Stats'!G170</f>
        <v>0</v>
      </c>
      <c r="J127" s="115">
        <f>'Individual Stats'!H170</f>
        <v>0</v>
      </c>
      <c r="K127" s="116">
        <f>'Individual Stats'!I170</f>
        <v>5</v>
      </c>
    </row>
    <row r="128" spans="1:11" ht="12.75">
      <c r="A128" s="33">
        <v>31</v>
      </c>
      <c r="B128" s="115" t="str">
        <f>'Individual Stats'!B127</f>
        <v>Brett Hull</v>
      </c>
      <c r="C128" s="115" t="str">
        <f>'Individual Stats'!C127</f>
        <v>DET</v>
      </c>
      <c r="D128" s="117" t="s">
        <v>71</v>
      </c>
      <c r="E128" s="115" t="s">
        <v>3</v>
      </c>
      <c r="F128" s="115">
        <f>'Individual Stats'!D127</f>
        <v>12</v>
      </c>
      <c r="G128" s="115">
        <f>'Individual Stats'!E127</f>
        <v>3</v>
      </c>
      <c r="H128" s="115">
        <f>'Individual Stats'!F127</f>
        <v>2</v>
      </c>
      <c r="I128" s="115">
        <f>'Individual Stats'!G127</f>
        <v>0</v>
      </c>
      <c r="J128" s="115">
        <f>'Individual Stats'!H127</f>
        <v>0</v>
      </c>
      <c r="K128" s="116">
        <f>'Individual Stats'!I127</f>
        <v>5</v>
      </c>
    </row>
    <row r="129" spans="1:11" ht="12.75">
      <c r="A129" s="33">
        <v>32</v>
      </c>
      <c r="B129" s="115" t="str">
        <f>'Individual Stats'!B39</f>
        <v>Glen Murray</v>
      </c>
      <c r="C129" s="115" t="str">
        <f>'Individual Stats'!C39</f>
        <v>BOS</v>
      </c>
      <c r="D129" s="117" t="s">
        <v>71</v>
      </c>
      <c r="E129" s="115" t="s">
        <v>99</v>
      </c>
      <c r="F129" s="115">
        <f>'Individual Stats'!D39</f>
        <v>7</v>
      </c>
      <c r="G129" s="115">
        <f>'Individual Stats'!E39</f>
        <v>2</v>
      </c>
      <c r="H129" s="115">
        <f>'Individual Stats'!F39</f>
        <v>1</v>
      </c>
      <c r="I129" s="115">
        <f>'Individual Stats'!G39</f>
        <v>0</v>
      </c>
      <c r="J129" s="115">
        <f>'Individual Stats'!H39</f>
        <v>1</v>
      </c>
      <c r="K129" s="116">
        <f>'Individual Stats'!I39</f>
        <v>5</v>
      </c>
    </row>
    <row r="130" spans="1:11" ht="12.75">
      <c r="A130" s="33">
        <v>33</v>
      </c>
      <c r="B130" s="115" t="str">
        <f>'Individual Stats'!B130</f>
        <v>Steve Konowalchuk</v>
      </c>
      <c r="C130" s="115" t="str">
        <f>'Individual Stats'!C130</f>
        <v>COL</v>
      </c>
      <c r="D130" s="115" t="s">
        <v>71</v>
      </c>
      <c r="E130" s="115" t="s">
        <v>3</v>
      </c>
      <c r="F130" s="115">
        <f>'Individual Stats'!D130</f>
        <v>11</v>
      </c>
      <c r="G130" s="115">
        <f>'Individual Stats'!E130</f>
        <v>4</v>
      </c>
      <c r="H130" s="115">
        <f>'Individual Stats'!F130</f>
        <v>0</v>
      </c>
      <c r="I130" s="115">
        <f>'Individual Stats'!G130</f>
        <v>0</v>
      </c>
      <c r="J130" s="115">
        <f>'Individual Stats'!H130</f>
        <v>0</v>
      </c>
      <c r="K130" s="116">
        <f>'Individual Stats'!I130</f>
        <v>4</v>
      </c>
    </row>
    <row r="131" spans="1:11" ht="12.75">
      <c r="A131" s="33">
        <v>34</v>
      </c>
      <c r="B131" s="115" t="str">
        <f>'Individual Stats'!B128</f>
        <v>Gary Roberts (sub)</v>
      </c>
      <c r="C131" s="115" t="str">
        <f>'Individual Stats'!C128</f>
        <v>TOR</v>
      </c>
      <c r="D131" s="115" t="s">
        <v>71</v>
      </c>
      <c r="E131" s="115" t="s">
        <v>3</v>
      </c>
      <c r="F131" s="115">
        <f>'Individual Stats'!D128</f>
        <v>13</v>
      </c>
      <c r="G131" s="115">
        <f>'Individual Stats'!E128</f>
        <v>4</v>
      </c>
      <c r="H131" s="115">
        <f>'Individual Stats'!F128</f>
        <v>4</v>
      </c>
      <c r="I131" s="115">
        <f>'Individual Stats'!G128</f>
        <v>0</v>
      </c>
      <c r="J131" s="115">
        <f>'Individual Stats'!H128</f>
        <v>0</v>
      </c>
      <c r="K131" s="116">
        <f>'Individual Stats'!I128</f>
        <v>4</v>
      </c>
    </row>
    <row r="132" spans="1:11" ht="12.75">
      <c r="A132" s="33">
        <v>35</v>
      </c>
      <c r="B132" s="115" t="str">
        <f>'Individual Stats'!B15</f>
        <v>Marian Hossa</v>
      </c>
      <c r="C132" s="115" t="str">
        <f>'Individual Stats'!C15</f>
        <v>OTT</v>
      </c>
      <c r="D132" s="115" t="s">
        <v>71</v>
      </c>
      <c r="E132" s="115" t="s">
        <v>0</v>
      </c>
      <c r="F132" s="115">
        <f>'Individual Stats'!D15</f>
        <v>7</v>
      </c>
      <c r="G132" s="115">
        <f>'Individual Stats'!E15</f>
        <v>3</v>
      </c>
      <c r="H132" s="115">
        <f>'Individual Stats'!F15</f>
        <v>1</v>
      </c>
      <c r="I132" s="115">
        <f>'Individual Stats'!G15</f>
        <v>0</v>
      </c>
      <c r="J132" s="115">
        <f>'Individual Stats'!H15</f>
        <v>0</v>
      </c>
      <c r="K132" s="116">
        <f>'Individual Stats'!I15</f>
        <v>4</v>
      </c>
    </row>
    <row r="133" spans="1:11" ht="12.75">
      <c r="A133" s="33">
        <v>36</v>
      </c>
      <c r="B133" s="115" t="str">
        <f>'Individual Stats'!B193</f>
        <v>Alex Tanguay</v>
      </c>
      <c r="C133" s="115" t="str">
        <f>'Individual Stats'!C193</f>
        <v>COL</v>
      </c>
      <c r="D133" s="115" t="s">
        <v>71</v>
      </c>
      <c r="E133" s="115" t="s">
        <v>164</v>
      </c>
      <c r="F133" s="115">
        <f>'Individual Stats'!D193</f>
        <v>8</v>
      </c>
      <c r="G133" s="115">
        <f>'Individual Stats'!E193</f>
        <v>2</v>
      </c>
      <c r="H133" s="115">
        <f>'Individual Stats'!F193</f>
        <v>2</v>
      </c>
      <c r="I133" s="115">
        <f>'Individual Stats'!G193</f>
        <v>0</v>
      </c>
      <c r="J133" s="115">
        <f>'Individual Stats'!H193</f>
        <v>0</v>
      </c>
      <c r="K133" s="116">
        <f>'Individual Stats'!I193</f>
        <v>4</v>
      </c>
    </row>
    <row r="134" spans="1:11" ht="12.75">
      <c r="A134" s="33">
        <v>37</v>
      </c>
      <c r="B134" s="115" t="str">
        <f>'Individual Stats'!B84</f>
        <v>Henrik Zetterberg</v>
      </c>
      <c r="C134" s="115" t="str">
        <f>'Individual Stats'!C84</f>
        <v>DET</v>
      </c>
      <c r="D134" s="115" t="s">
        <v>71</v>
      </c>
      <c r="E134" s="115" t="s">
        <v>2</v>
      </c>
      <c r="F134" s="115">
        <f>'Individual Stats'!D84</f>
        <v>12</v>
      </c>
      <c r="G134" s="115">
        <f>'Individual Stats'!E84</f>
        <v>2</v>
      </c>
      <c r="H134" s="115">
        <f>'Individual Stats'!F84</f>
        <v>2</v>
      </c>
      <c r="I134" s="115">
        <f>'Individual Stats'!G84</f>
        <v>0</v>
      </c>
      <c r="J134" s="115">
        <f>'Individual Stats'!H84</f>
        <v>0</v>
      </c>
      <c r="K134" s="116">
        <f>'Individual Stats'!I84</f>
        <v>4</v>
      </c>
    </row>
    <row r="135" spans="1:11" ht="12.75">
      <c r="A135" s="33">
        <v>38</v>
      </c>
      <c r="B135" s="115" t="str">
        <f>'Individual Stats'!B64</f>
        <v>John Leclair</v>
      </c>
      <c r="C135" s="115" t="str">
        <f>'Individual Stats'!C64</f>
        <v>PHI</v>
      </c>
      <c r="D135" s="115" t="s">
        <v>71</v>
      </c>
      <c r="E135" s="115" t="s">
        <v>111</v>
      </c>
      <c r="F135" s="115">
        <f>'Individual Stats'!D64</f>
        <v>18</v>
      </c>
      <c r="G135" s="115">
        <f>'Individual Stats'!E64</f>
        <v>2</v>
      </c>
      <c r="H135" s="115">
        <f>'Individual Stats'!F64</f>
        <v>2</v>
      </c>
      <c r="I135" s="115">
        <f>'Individual Stats'!G64</f>
        <v>0</v>
      </c>
      <c r="J135" s="115">
        <f>'Individual Stats'!H64</f>
        <v>0</v>
      </c>
      <c r="K135" s="116">
        <f>'Individual Stats'!I64</f>
        <v>4</v>
      </c>
    </row>
    <row r="136" spans="1:11" ht="12.75">
      <c r="A136" s="33">
        <v>39</v>
      </c>
      <c r="B136" s="115" t="str">
        <f>'Individual Stats'!B38</f>
        <v>Doug Weight</v>
      </c>
      <c r="C136" s="115" t="str">
        <f>'Individual Stats'!C38</f>
        <v>STL</v>
      </c>
      <c r="D136" s="115" t="s">
        <v>71</v>
      </c>
      <c r="E136" s="115" t="s">
        <v>99</v>
      </c>
      <c r="F136" s="115">
        <f>'Individual Stats'!D38</f>
        <v>5</v>
      </c>
      <c r="G136" s="115">
        <f>'Individual Stats'!E38</f>
        <v>2</v>
      </c>
      <c r="H136" s="115">
        <f>'Individual Stats'!F38</f>
        <v>1</v>
      </c>
      <c r="I136" s="115">
        <f>'Individual Stats'!G38</f>
        <v>0</v>
      </c>
      <c r="J136" s="115">
        <f>'Individual Stats'!H38</f>
        <v>0</v>
      </c>
      <c r="K136" s="116">
        <f>'Individual Stats'!I38</f>
        <v>3</v>
      </c>
    </row>
    <row r="137" spans="1:11" ht="12.75">
      <c r="A137" s="33">
        <v>40</v>
      </c>
      <c r="B137" s="115" t="str">
        <f>'Individual Stats'!B151</f>
        <v>Mike Ribeiro</v>
      </c>
      <c r="C137" s="115" t="str">
        <f>'Individual Stats'!C151</f>
        <v>MTL</v>
      </c>
      <c r="D137" s="115" t="s">
        <v>71</v>
      </c>
      <c r="E137" s="115" t="s">
        <v>1</v>
      </c>
      <c r="F137" s="115">
        <f>'Individual Stats'!D151</f>
        <v>11</v>
      </c>
      <c r="G137" s="115">
        <f>'Individual Stats'!E151</f>
        <v>2</v>
      </c>
      <c r="H137" s="115">
        <f>'Individual Stats'!F151</f>
        <v>1</v>
      </c>
      <c r="I137" s="115">
        <f>'Individual Stats'!G151</f>
        <v>0</v>
      </c>
      <c r="J137" s="115">
        <f>'Individual Stats'!H151</f>
        <v>0</v>
      </c>
      <c r="K137" s="116">
        <f>'Individual Stats'!I151</f>
        <v>3</v>
      </c>
    </row>
    <row r="138" spans="1:11" ht="12.75">
      <c r="A138" s="33">
        <v>41</v>
      </c>
      <c r="B138" s="115" t="str">
        <f>'Individual Stats'!B108</f>
        <v>Alexander Mogilny</v>
      </c>
      <c r="C138" s="115" t="str">
        <f>'Individual Stats'!C108</f>
        <v>TOR</v>
      </c>
      <c r="D138" s="115" t="s">
        <v>71</v>
      </c>
      <c r="E138" s="115" t="s">
        <v>183</v>
      </c>
      <c r="F138" s="115">
        <f>'Individual Stats'!D108</f>
        <v>13</v>
      </c>
      <c r="G138" s="115">
        <f>'Individual Stats'!E108</f>
        <v>2</v>
      </c>
      <c r="H138" s="115">
        <f>'Individual Stats'!F108</f>
        <v>4</v>
      </c>
      <c r="I138" s="115">
        <f>'Individual Stats'!G108</f>
        <v>0</v>
      </c>
      <c r="J138" s="115">
        <f>'Individual Stats'!H108</f>
        <v>0</v>
      </c>
      <c r="K138" s="116">
        <f>'Individual Stats'!I108</f>
        <v>3</v>
      </c>
    </row>
    <row r="139" spans="1:11" ht="12.75">
      <c r="A139" s="33">
        <v>42</v>
      </c>
      <c r="B139" s="115" t="str">
        <f>'Individual Stats'!B147</f>
        <v>Mike Modano</v>
      </c>
      <c r="C139" s="115" t="str">
        <f>'Individual Stats'!C147</f>
        <v>DAL</v>
      </c>
      <c r="D139" s="115" t="s">
        <v>71</v>
      </c>
      <c r="E139" s="115" t="s">
        <v>1</v>
      </c>
      <c r="F139" s="115">
        <f>'Individual Stats'!D147</f>
        <v>5</v>
      </c>
      <c r="G139" s="115">
        <f>'Individual Stats'!E147</f>
        <v>1</v>
      </c>
      <c r="H139" s="115">
        <f>'Individual Stats'!F147</f>
        <v>2</v>
      </c>
      <c r="I139" s="115">
        <f>'Individual Stats'!G147</f>
        <v>0</v>
      </c>
      <c r="J139" s="115">
        <f>'Individual Stats'!H147</f>
        <v>0</v>
      </c>
      <c r="K139" s="116">
        <f>'Individual Stats'!I147</f>
        <v>3</v>
      </c>
    </row>
    <row r="140" spans="1:11" ht="12.75">
      <c r="A140" s="33">
        <v>43</v>
      </c>
      <c r="B140" s="115" t="str">
        <f>'Individual Stats'!B63</f>
        <v>Daniel Alfredsson</v>
      </c>
      <c r="C140" s="115" t="str">
        <f>'Individual Stats'!C63</f>
        <v>OTT</v>
      </c>
      <c r="D140" s="115" t="s">
        <v>71</v>
      </c>
      <c r="E140" s="115" t="s">
        <v>111</v>
      </c>
      <c r="F140" s="115">
        <f>'Individual Stats'!D63</f>
        <v>7</v>
      </c>
      <c r="G140" s="115">
        <f>'Individual Stats'!E63</f>
        <v>1</v>
      </c>
      <c r="H140" s="115">
        <f>'Individual Stats'!F63</f>
        <v>2</v>
      </c>
      <c r="I140" s="115">
        <f>'Individual Stats'!G63</f>
        <v>0</v>
      </c>
      <c r="J140" s="115">
        <f>'Individual Stats'!H63</f>
        <v>0</v>
      </c>
      <c r="K140" s="116">
        <f>'Individual Stats'!I63</f>
        <v>3</v>
      </c>
    </row>
    <row r="141" spans="1:11" ht="12.75">
      <c r="A141" s="33">
        <v>44</v>
      </c>
      <c r="B141" s="115" t="str">
        <f>'Individual Stats'!B59</f>
        <v>Micheal Ryder</v>
      </c>
      <c r="C141" s="115" t="str">
        <f>'Individual Stats'!C59</f>
        <v>MTL</v>
      </c>
      <c r="D141" s="115" t="s">
        <v>71</v>
      </c>
      <c r="E141" s="115" t="s">
        <v>111</v>
      </c>
      <c r="F141" s="115">
        <f>'Individual Stats'!D59</f>
        <v>11</v>
      </c>
      <c r="G141" s="115">
        <f>'Individual Stats'!E59</f>
        <v>1</v>
      </c>
      <c r="H141" s="115">
        <f>'Individual Stats'!F59</f>
        <v>2</v>
      </c>
      <c r="I141" s="115">
        <f>'Individual Stats'!G59</f>
        <v>0</v>
      </c>
      <c r="J141" s="115">
        <f>'Individual Stats'!H59</f>
        <v>0</v>
      </c>
      <c r="K141" s="116">
        <f>'Individual Stats'!I59</f>
        <v>3</v>
      </c>
    </row>
    <row r="142" spans="1:11" ht="12.75">
      <c r="A142" s="33">
        <v>45</v>
      </c>
      <c r="B142" s="115" t="str">
        <f>'Individual Stats'!B82</f>
        <v>Martin Havlat</v>
      </c>
      <c r="C142" s="115" t="str">
        <f>'Individual Stats'!C82</f>
        <v>OTT</v>
      </c>
      <c r="D142" s="115" t="s">
        <v>71</v>
      </c>
      <c r="E142" s="115" t="s">
        <v>2</v>
      </c>
      <c r="F142" s="115">
        <f>'Individual Stats'!D82</f>
        <v>7</v>
      </c>
      <c r="G142" s="115">
        <f>'Individual Stats'!E82</f>
        <v>0</v>
      </c>
      <c r="H142" s="115">
        <f>'Individual Stats'!F82</f>
        <v>3</v>
      </c>
      <c r="I142" s="115">
        <f>'Individual Stats'!G82</f>
        <v>0</v>
      </c>
      <c r="J142" s="115">
        <f>'Individual Stats'!H82</f>
        <v>0</v>
      </c>
      <c r="K142" s="116">
        <f>'Individual Stats'!I82</f>
        <v>3</v>
      </c>
    </row>
    <row r="143" spans="1:11" ht="12.75">
      <c r="A143" s="33">
        <v>46</v>
      </c>
      <c r="B143" s="115" t="str">
        <f>'Individual Stats'!B85</f>
        <v>Nils Ekman</v>
      </c>
      <c r="C143" s="115" t="str">
        <f>'Individual Stats'!C85</f>
        <v>SJ</v>
      </c>
      <c r="D143" s="115" t="s">
        <v>71</v>
      </c>
      <c r="E143" s="115" t="s">
        <v>2</v>
      </c>
      <c r="F143" s="115">
        <f>'Individual Stats'!D85</f>
        <v>16</v>
      </c>
      <c r="G143" s="115">
        <f>'Individual Stats'!E85</f>
        <v>0</v>
      </c>
      <c r="H143" s="115">
        <f>'Individual Stats'!F85</f>
        <v>3</v>
      </c>
      <c r="I143" s="115">
        <f>'Individual Stats'!G85</f>
        <v>0</v>
      </c>
      <c r="J143" s="115">
        <f>'Individual Stats'!H85</f>
        <v>0</v>
      </c>
      <c r="K143" s="116">
        <f>'Individual Stats'!I85</f>
        <v>3</v>
      </c>
    </row>
    <row r="144" spans="1:11" ht="12.75">
      <c r="A144" s="33">
        <v>47</v>
      </c>
      <c r="B144" s="115" t="str">
        <f>'Individual Stats'!B83</f>
        <v>Mike Knuble</v>
      </c>
      <c r="C144" s="115" t="str">
        <f>'Individual Stats'!C83</f>
        <v>BOS</v>
      </c>
      <c r="D144" s="115" t="s">
        <v>71</v>
      </c>
      <c r="E144" s="115" t="s">
        <v>2</v>
      </c>
      <c r="F144" s="115">
        <f>'Individual Stats'!D83</f>
        <v>7</v>
      </c>
      <c r="G144" s="115">
        <f>'Individual Stats'!E83</f>
        <v>2</v>
      </c>
      <c r="H144" s="115">
        <f>'Individual Stats'!F83</f>
        <v>0</v>
      </c>
      <c r="I144" s="115">
        <f>'Individual Stats'!G83</f>
        <v>0</v>
      </c>
      <c r="J144" s="115">
        <f>'Individual Stats'!H83</f>
        <v>0</v>
      </c>
      <c r="K144" s="116">
        <f>'Individual Stats'!I83</f>
        <v>2</v>
      </c>
    </row>
    <row r="145" spans="1:11" ht="12.75">
      <c r="A145" s="33">
        <v>48</v>
      </c>
      <c r="B145" s="115" t="str">
        <f>'Individual Stats'!B18</f>
        <v>Steve Sullivan</v>
      </c>
      <c r="C145" s="115" t="str">
        <f>'Individual Stats'!C18</f>
        <v>NSH</v>
      </c>
      <c r="D145" s="115" t="s">
        <v>71</v>
      </c>
      <c r="E145" s="115" t="s">
        <v>0</v>
      </c>
      <c r="F145" s="115">
        <f>'Individual Stats'!D18</f>
        <v>6</v>
      </c>
      <c r="G145" s="115">
        <f>'Individual Stats'!E18</f>
        <v>1</v>
      </c>
      <c r="H145" s="115">
        <f>'Individual Stats'!F18</f>
        <v>1</v>
      </c>
      <c r="I145" s="115">
        <f>'Individual Stats'!G18</f>
        <v>0</v>
      </c>
      <c r="J145" s="115">
        <f>'Individual Stats'!H18</f>
        <v>0</v>
      </c>
      <c r="K145" s="116">
        <f>'Individual Stats'!I18</f>
        <v>2</v>
      </c>
    </row>
    <row r="146" spans="1:11" ht="12.75">
      <c r="A146" s="33">
        <v>49</v>
      </c>
      <c r="B146" s="115" t="str">
        <f>'Individual Stats'!B195</f>
        <v>Richard Zednik (sub)</v>
      </c>
      <c r="C146" s="115" t="str">
        <f>'Individual Stats'!C195</f>
        <v>MTL</v>
      </c>
      <c r="D146" s="115" t="s">
        <v>71</v>
      </c>
      <c r="E146" s="115" t="s">
        <v>164</v>
      </c>
      <c r="F146" s="115">
        <f>'Individual Stats'!D195</f>
        <v>11</v>
      </c>
      <c r="G146" s="115">
        <f>'Individual Stats'!E195</f>
        <v>3</v>
      </c>
      <c r="H146" s="115">
        <f>'Individual Stats'!F195</f>
        <v>3</v>
      </c>
      <c r="I146" s="115">
        <f>'Individual Stats'!G195</f>
        <v>0</v>
      </c>
      <c r="J146" s="115">
        <f>'Individual Stats'!H195</f>
        <v>0</v>
      </c>
      <c r="K146" s="116">
        <f>'Individual Stats'!I195</f>
        <v>1</v>
      </c>
    </row>
    <row r="147" spans="1:11" ht="12.75">
      <c r="A147" s="33">
        <v>50</v>
      </c>
      <c r="B147" s="115" t="str">
        <f>'Individual Stats'!B40</f>
        <v>Brian Rolston</v>
      </c>
      <c r="C147" s="115" t="str">
        <f>'Individual Stats'!C40</f>
        <v>BOS</v>
      </c>
      <c r="D147" s="115" t="s">
        <v>71</v>
      </c>
      <c r="E147" s="115" t="s">
        <v>99</v>
      </c>
      <c r="F147" s="115">
        <f>'Individual Stats'!D40</f>
        <v>7</v>
      </c>
      <c r="G147" s="115">
        <f>'Individual Stats'!E40</f>
        <v>1</v>
      </c>
      <c r="H147" s="115">
        <f>'Individual Stats'!F40</f>
        <v>0</v>
      </c>
      <c r="I147" s="115">
        <f>'Individual Stats'!G40</f>
        <v>0</v>
      </c>
      <c r="J147" s="115">
        <f>'Individual Stats'!H40</f>
        <v>0</v>
      </c>
      <c r="K147" s="116">
        <f>'Individual Stats'!I40</f>
        <v>1</v>
      </c>
    </row>
    <row r="148" spans="1:11" ht="12.75">
      <c r="A148" s="33">
        <v>51</v>
      </c>
      <c r="B148" s="115" t="str">
        <f>'Individual Stats'!B16</f>
        <v>Bill Guerin</v>
      </c>
      <c r="C148" s="115" t="str">
        <f>'Individual Stats'!C16</f>
        <v>DAL</v>
      </c>
      <c r="D148" s="115" t="s">
        <v>71</v>
      </c>
      <c r="E148" s="115" t="s">
        <v>0</v>
      </c>
      <c r="F148" s="115">
        <f>'Individual Stats'!D16</f>
        <v>5</v>
      </c>
      <c r="G148" s="115">
        <f>'Individual Stats'!E16</f>
        <v>0</v>
      </c>
      <c r="H148" s="115">
        <f>'Individual Stats'!F16</f>
        <v>1</v>
      </c>
      <c r="I148" s="115">
        <f>'Individual Stats'!G16</f>
        <v>0</v>
      </c>
      <c r="J148" s="115">
        <f>'Individual Stats'!H16</f>
        <v>0</v>
      </c>
      <c r="K148" s="116">
        <f>'Individual Stats'!I16</f>
        <v>1</v>
      </c>
    </row>
    <row r="149" spans="1:11" ht="12.75">
      <c r="A149" s="33">
        <v>52</v>
      </c>
      <c r="B149" s="115" t="str">
        <f>'Individual Stats'!B194</f>
        <v>Scott Walker</v>
      </c>
      <c r="C149" s="115" t="str">
        <f>'Individual Stats'!C194</f>
        <v>NSH</v>
      </c>
      <c r="D149" s="115" t="s">
        <v>71</v>
      </c>
      <c r="E149" s="115" t="s">
        <v>164</v>
      </c>
      <c r="F149" s="115">
        <f>'Individual Stats'!D194</f>
        <v>6</v>
      </c>
      <c r="G149" s="115">
        <f>'Individual Stats'!E194</f>
        <v>0</v>
      </c>
      <c r="H149" s="115">
        <f>'Individual Stats'!F194</f>
        <v>1</v>
      </c>
      <c r="I149" s="115">
        <f>'Individual Stats'!G194</f>
        <v>0</v>
      </c>
      <c r="J149" s="115">
        <f>'Individual Stats'!H194</f>
        <v>0</v>
      </c>
      <c r="K149" s="116">
        <f>'Individual Stats'!I194</f>
        <v>1</v>
      </c>
    </row>
    <row r="150" spans="1:11" ht="12.75">
      <c r="A150" s="33">
        <v>53</v>
      </c>
      <c r="B150" s="115" t="str">
        <f>'Individual Stats'!B196</f>
        <v>Jeff Friesen</v>
      </c>
      <c r="C150" s="115" t="str">
        <f>'Individual Stats'!C196</f>
        <v>NJ</v>
      </c>
      <c r="D150" s="115" t="s">
        <v>71</v>
      </c>
      <c r="E150" s="115" t="s">
        <v>164</v>
      </c>
      <c r="F150" s="115">
        <f>'Individual Stats'!D196</f>
        <v>5</v>
      </c>
      <c r="G150" s="115">
        <f>'Individual Stats'!E196</f>
        <v>0</v>
      </c>
      <c r="H150" s="115">
        <f>'Individual Stats'!F196</f>
        <v>0</v>
      </c>
      <c r="I150" s="115">
        <f>'Individual Stats'!G196</f>
        <v>0</v>
      </c>
      <c r="J150" s="115">
        <f>'Individual Stats'!H196</f>
        <v>0</v>
      </c>
      <c r="K150" s="116">
        <f>'Individual Stats'!I196</f>
        <v>0</v>
      </c>
    </row>
    <row r="151" spans="1:11" ht="12.75">
      <c r="A151" s="36">
        <v>54</v>
      </c>
      <c r="B151" s="120" t="str">
        <f>'Individual Stats'!B126</f>
        <v>Joe Thornton</v>
      </c>
      <c r="C151" s="120" t="str">
        <f>'Individual Stats'!C126</f>
        <v>BOS</v>
      </c>
      <c r="D151" s="120" t="s">
        <v>71</v>
      </c>
      <c r="E151" s="120" t="s">
        <v>3</v>
      </c>
      <c r="F151" s="120">
        <f>'Individual Stats'!D126</f>
        <v>7</v>
      </c>
      <c r="G151" s="120">
        <f>'Individual Stats'!E126</f>
        <v>0</v>
      </c>
      <c r="H151" s="120">
        <f>'Individual Stats'!F126</f>
        <v>0</v>
      </c>
      <c r="I151" s="120">
        <f>'Individual Stats'!G126</f>
        <v>0</v>
      </c>
      <c r="J151" s="120">
        <f>'Individual Stats'!H126</f>
        <v>0</v>
      </c>
      <c r="K151" s="121">
        <f>'Individual Stats'!I126</f>
        <v>0</v>
      </c>
    </row>
    <row r="152" spans="1:3" ht="12.75">
      <c r="A152" s="2"/>
      <c r="B152" s="13"/>
      <c r="C152" s="13"/>
    </row>
    <row r="153" spans="1:3" ht="12.75">
      <c r="A153" s="47" t="s">
        <v>17</v>
      </c>
      <c r="B153" s="48"/>
      <c r="C153" s="13"/>
    </row>
    <row r="154" spans="1:11" ht="12.75">
      <c r="A154" s="49" t="s">
        <v>77</v>
      </c>
      <c r="B154" s="49" t="s">
        <v>7</v>
      </c>
      <c r="C154" s="17" t="s">
        <v>6</v>
      </c>
      <c r="D154" s="17" t="s">
        <v>60</v>
      </c>
      <c r="E154" s="17" t="s">
        <v>78</v>
      </c>
      <c r="F154" s="17" t="s">
        <v>12</v>
      </c>
      <c r="G154" s="17" t="s">
        <v>13</v>
      </c>
      <c r="H154" s="17" t="s">
        <v>14</v>
      </c>
      <c r="I154" s="17" t="s">
        <v>182</v>
      </c>
      <c r="J154" s="17" t="s">
        <v>15</v>
      </c>
      <c r="K154" s="17" t="s">
        <v>16</v>
      </c>
    </row>
    <row r="155" spans="1:11" ht="12.75">
      <c r="A155" s="31">
        <v>1</v>
      </c>
      <c r="B155" s="31" t="str">
        <f>'Individual Stats'!B66</f>
        <v>Dan Boyle</v>
      </c>
      <c r="C155" s="31" t="str">
        <f>'Individual Stats'!C66</f>
        <v>TB</v>
      </c>
      <c r="D155" s="31" t="s">
        <v>72</v>
      </c>
      <c r="E155" s="31" t="s">
        <v>111</v>
      </c>
      <c r="F155" s="31">
        <f>'Individual Stats'!D66</f>
        <v>23</v>
      </c>
      <c r="G155" s="31">
        <f>'Individual Stats'!E66</f>
        <v>2</v>
      </c>
      <c r="H155" s="31">
        <f>'Individual Stats'!F66</f>
        <v>8</v>
      </c>
      <c r="I155" s="31">
        <f>'Individual Stats'!G66</f>
        <v>0</v>
      </c>
      <c r="J155" s="31">
        <f>'Individual Stats'!H66</f>
        <v>0</v>
      </c>
      <c r="K155" s="32">
        <f>'Individual Stats'!I66</f>
        <v>10</v>
      </c>
    </row>
    <row r="156" spans="1:11" ht="12.75">
      <c r="A156" s="34">
        <v>2</v>
      </c>
      <c r="B156" s="115" t="str">
        <f>'Individual Stats'!B199</f>
        <v>Bryan McCabe</v>
      </c>
      <c r="C156" s="115" t="str">
        <f>'Individual Stats'!C199</f>
        <v>TOR</v>
      </c>
      <c r="D156" s="115" t="s">
        <v>72</v>
      </c>
      <c r="E156" s="115" t="s">
        <v>164</v>
      </c>
      <c r="F156" s="115">
        <f>'Individual Stats'!D199</f>
        <v>13</v>
      </c>
      <c r="G156" s="115">
        <f>'Individual Stats'!E199</f>
        <v>3</v>
      </c>
      <c r="H156" s="115">
        <f>'Individual Stats'!F199</f>
        <v>5</v>
      </c>
      <c r="I156" s="115">
        <f>'Individual Stats'!G199</f>
        <v>0</v>
      </c>
      <c r="J156" s="115">
        <f>'Individual Stats'!H199</f>
        <v>0</v>
      </c>
      <c r="K156" s="116">
        <f>'Individual Stats'!I199</f>
        <v>8</v>
      </c>
    </row>
    <row r="157" spans="1:11" ht="12.75">
      <c r="A157" s="34">
        <v>3</v>
      </c>
      <c r="B157" s="115" t="str">
        <f>'Individual Stats'!B200</f>
        <v>Kim Johnsson</v>
      </c>
      <c r="C157" s="115" t="str">
        <f>'Individual Stats'!C200</f>
        <v>PHI</v>
      </c>
      <c r="D157" s="115" t="s">
        <v>72</v>
      </c>
      <c r="E157" s="115" t="s">
        <v>164</v>
      </c>
      <c r="F157" s="115">
        <f>'Individual Stats'!D200</f>
        <v>15</v>
      </c>
      <c r="G157" s="115">
        <f>'Individual Stats'!E200</f>
        <v>2</v>
      </c>
      <c r="H157" s="115">
        <f>'Individual Stats'!F200</f>
        <v>6</v>
      </c>
      <c r="I157" s="115">
        <f>'Individual Stats'!G200</f>
        <v>0</v>
      </c>
      <c r="J157" s="115">
        <f>'Individual Stats'!H200</f>
        <v>0</v>
      </c>
      <c r="K157" s="116">
        <f>'Individual Stats'!I200</f>
        <v>8</v>
      </c>
    </row>
    <row r="158" spans="1:11" ht="12.75">
      <c r="A158" s="34">
        <v>4</v>
      </c>
      <c r="B158" s="115" t="str">
        <f>'Individual Stats'!B45</f>
        <v>Brian Leetch</v>
      </c>
      <c r="C158" s="115" t="str">
        <f>'Individual Stats'!C45</f>
        <v>TOR</v>
      </c>
      <c r="D158" s="115" t="s">
        <v>72</v>
      </c>
      <c r="E158" s="115" t="s">
        <v>99</v>
      </c>
      <c r="F158" s="115">
        <f>'Individual Stats'!D45</f>
        <v>13</v>
      </c>
      <c r="G158" s="115">
        <f>'Individual Stats'!E45</f>
        <v>0</v>
      </c>
      <c r="H158" s="115">
        <f>'Individual Stats'!F45</f>
        <v>8</v>
      </c>
      <c r="I158" s="115">
        <f>'Individual Stats'!G45</f>
        <v>0</v>
      </c>
      <c r="J158" s="115">
        <f>'Individual Stats'!H45</f>
        <v>0</v>
      </c>
      <c r="K158" s="116">
        <f>'Individual Stats'!I45</f>
        <v>8</v>
      </c>
    </row>
    <row r="159" spans="1:11" ht="12.75">
      <c r="A159" s="34">
        <v>5</v>
      </c>
      <c r="B159" s="115" t="str">
        <f>'Individual Stats'!B176</f>
        <v>Nik Lidstrom</v>
      </c>
      <c r="C159" s="115" t="str">
        <f>'Individual Stats'!C176</f>
        <v>DET</v>
      </c>
      <c r="D159" s="115" t="s">
        <v>72</v>
      </c>
      <c r="E159" s="115" t="s">
        <v>163</v>
      </c>
      <c r="F159" s="115">
        <f>'Individual Stats'!D176</f>
        <v>12</v>
      </c>
      <c r="G159" s="115">
        <f>'Individual Stats'!E176</f>
        <v>2</v>
      </c>
      <c r="H159" s="115">
        <f>'Individual Stats'!F176</f>
        <v>5</v>
      </c>
      <c r="I159" s="115">
        <f>'Individual Stats'!G176</f>
        <v>0</v>
      </c>
      <c r="J159" s="115">
        <f>'Individual Stats'!H176</f>
        <v>0</v>
      </c>
      <c r="K159" s="116">
        <f>'Individual Stats'!I176</f>
        <v>7</v>
      </c>
    </row>
    <row r="160" spans="1:11" ht="12.75">
      <c r="A160" s="34">
        <v>6</v>
      </c>
      <c r="B160" s="115" t="str">
        <f>'Individual Stats'!B68</f>
        <v>Brad Stuart</v>
      </c>
      <c r="C160" s="115" t="str">
        <f>'Individual Stats'!C68</f>
        <v>SJ</v>
      </c>
      <c r="D160" s="115" t="s">
        <v>72</v>
      </c>
      <c r="E160" s="115" t="s">
        <v>111</v>
      </c>
      <c r="F160" s="115">
        <f>'Individual Stats'!D68</f>
        <v>17</v>
      </c>
      <c r="G160" s="115">
        <f>'Individual Stats'!E68</f>
        <v>1</v>
      </c>
      <c r="H160" s="115">
        <f>'Individual Stats'!F68</f>
        <v>5</v>
      </c>
      <c r="I160" s="115">
        <f>'Individual Stats'!G68</f>
        <v>0</v>
      </c>
      <c r="J160" s="115">
        <f>'Individual Stats'!H68</f>
        <v>0</v>
      </c>
      <c r="K160" s="116">
        <f>'Individual Stats'!I68</f>
        <v>6</v>
      </c>
    </row>
    <row r="161" spans="1:11" ht="12.75">
      <c r="A161" s="34">
        <v>7</v>
      </c>
      <c r="B161" s="34" t="str">
        <f>'Individual Stats'!B133</f>
        <v>Darryl Sydor</v>
      </c>
      <c r="C161" s="34" t="str">
        <f>'Individual Stats'!C133</f>
        <v>TB</v>
      </c>
      <c r="D161" s="34" t="s">
        <v>72</v>
      </c>
      <c r="E161" s="34" t="s">
        <v>3</v>
      </c>
      <c r="F161" s="34">
        <f>'Individual Stats'!D133</f>
        <v>23</v>
      </c>
      <c r="G161" s="34">
        <f>'Individual Stats'!E133</f>
        <v>0</v>
      </c>
      <c r="H161" s="34">
        <f>'Individual Stats'!F133</f>
        <v>6</v>
      </c>
      <c r="I161" s="34">
        <f>'Individual Stats'!G133</f>
        <v>0</v>
      </c>
      <c r="J161" s="34">
        <f>'Individual Stats'!H133</f>
        <v>0</v>
      </c>
      <c r="K161" s="35">
        <f>'Individual Stats'!I133</f>
        <v>6</v>
      </c>
    </row>
    <row r="162" spans="1:11" ht="12.75">
      <c r="A162" s="34">
        <v>8</v>
      </c>
      <c r="B162" s="115" t="str">
        <f>'Individual Stats'!B132</f>
        <v>Sergei Gonchar</v>
      </c>
      <c r="C162" s="115" t="str">
        <f>'Individual Stats'!C132</f>
        <v>BOS</v>
      </c>
      <c r="D162" s="115" t="s">
        <v>72</v>
      </c>
      <c r="E162" s="115" t="s">
        <v>3</v>
      </c>
      <c r="F162" s="115">
        <f>'Individual Stats'!D132</f>
        <v>7</v>
      </c>
      <c r="G162" s="115">
        <f>'Individual Stats'!E132</f>
        <v>1</v>
      </c>
      <c r="H162" s="115">
        <f>'Individual Stats'!F132</f>
        <v>4</v>
      </c>
      <c r="I162" s="115">
        <f>'Individual Stats'!G132</f>
        <v>0</v>
      </c>
      <c r="J162" s="115">
        <f>'Individual Stats'!H132</f>
        <v>0</v>
      </c>
      <c r="K162" s="116">
        <f>'Individual Stats'!I132</f>
        <v>5</v>
      </c>
    </row>
    <row r="163" spans="1:11" ht="12.75">
      <c r="A163" s="34">
        <v>9</v>
      </c>
      <c r="B163" s="115" t="str">
        <f>'Individual Stats'!B47</f>
        <v>Matias Ohlund</v>
      </c>
      <c r="C163" s="115" t="str">
        <f>'Individual Stats'!C47</f>
        <v>VAN</v>
      </c>
      <c r="D163" s="115" t="s">
        <v>72</v>
      </c>
      <c r="E163" s="115" t="s">
        <v>99</v>
      </c>
      <c r="F163" s="115">
        <f>'Individual Stats'!D47</f>
        <v>7</v>
      </c>
      <c r="G163" s="115">
        <f>'Individual Stats'!E47</f>
        <v>1</v>
      </c>
      <c r="H163" s="115">
        <f>'Individual Stats'!F47</f>
        <v>4</v>
      </c>
      <c r="I163" s="115">
        <f>'Individual Stats'!G47</f>
        <v>0</v>
      </c>
      <c r="J163" s="115">
        <f>'Individual Stats'!H47</f>
        <v>0</v>
      </c>
      <c r="K163" s="116">
        <f>'Individual Stats'!I47</f>
        <v>5</v>
      </c>
    </row>
    <row r="164" spans="1:11" ht="12.75">
      <c r="A164" s="34">
        <v>10</v>
      </c>
      <c r="B164" s="115" t="str">
        <f>'Individual Stats'!B44</f>
        <v>Rob Blake</v>
      </c>
      <c r="C164" s="115" t="str">
        <f>'Individual Stats'!C44</f>
        <v>COL</v>
      </c>
      <c r="D164" s="115" t="s">
        <v>72</v>
      </c>
      <c r="E164" s="115" t="s">
        <v>99</v>
      </c>
      <c r="F164" s="115">
        <f>'Individual Stats'!D44</f>
        <v>9</v>
      </c>
      <c r="G164" s="115">
        <f>'Individual Stats'!E44</f>
        <v>0</v>
      </c>
      <c r="H164" s="115">
        <f>'Individual Stats'!F44</f>
        <v>5</v>
      </c>
      <c r="I164" s="115">
        <f>'Individual Stats'!G44</f>
        <v>0</v>
      </c>
      <c r="J164" s="115">
        <f>'Individual Stats'!H44</f>
        <v>0</v>
      </c>
      <c r="K164" s="116">
        <f>'Individual Stats'!I44</f>
        <v>5</v>
      </c>
    </row>
    <row r="165" spans="1:11" ht="12.75">
      <c r="A165" s="34">
        <v>11</v>
      </c>
      <c r="B165" s="115" t="str">
        <f>'Individual Stats'!B178</f>
        <v>Ed Jovanovski</v>
      </c>
      <c r="C165" s="115" t="str">
        <f>'Individual Stats'!C178</f>
        <v>VAN</v>
      </c>
      <c r="D165" s="115" t="s">
        <v>72</v>
      </c>
      <c r="E165" s="115" t="s">
        <v>163</v>
      </c>
      <c r="F165" s="115">
        <f>'Individual Stats'!D178</f>
        <v>7</v>
      </c>
      <c r="G165" s="115">
        <f>'Individual Stats'!E178</f>
        <v>0</v>
      </c>
      <c r="H165" s="115">
        <f>'Individual Stats'!F178</f>
        <v>4</v>
      </c>
      <c r="I165" s="115">
        <f>'Individual Stats'!G178</f>
        <v>0</v>
      </c>
      <c r="J165" s="115">
        <f>'Individual Stats'!H178</f>
        <v>0</v>
      </c>
      <c r="K165" s="116">
        <f>'Individual Stats'!I178</f>
        <v>4</v>
      </c>
    </row>
    <row r="166" spans="1:11" ht="12.75">
      <c r="A166" s="34">
        <v>12</v>
      </c>
      <c r="B166" s="115" t="str">
        <f>'Individual Stats'!B135</f>
        <v>Adam Foote</v>
      </c>
      <c r="C166" s="115" t="str">
        <f>'Individual Stats'!C135</f>
        <v>COL</v>
      </c>
      <c r="D166" s="115" t="s">
        <v>72</v>
      </c>
      <c r="E166" s="115" t="s">
        <v>3</v>
      </c>
      <c r="F166" s="115">
        <f>'Individual Stats'!D135</f>
        <v>11</v>
      </c>
      <c r="G166" s="115">
        <f>'Individual Stats'!E135</f>
        <v>0</v>
      </c>
      <c r="H166" s="115">
        <f>'Individual Stats'!F135</f>
        <v>4</v>
      </c>
      <c r="I166" s="115">
        <f>'Individual Stats'!G135</f>
        <v>0</v>
      </c>
      <c r="J166" s="115">
        <f>'Individual Stats'!H135</f>
        <v>0</v>
      </c>
      <c r="K166" s="116">
        <f>'Individual Stats'!I135</f>
        <v>4</v>
      </c>
    </row>
    <row r="167" spans="1:11" ht="12.75">
      <c r="A167" s="34">
        <v>13</v>
      </c>
      <c r="B167" s="34" t="str">
        <f>'Individual Stats'!B89</f>
        <v>Pavel Kubina</v>
      </c>
      <c r="C167" s="34" t="str">
        <f>'Individual Stats'!C89</f>
        <v>TB</v>
      </c>
      <c r="D167" s="34" t="s">
        <v>72</v>
      </c>
      <c r="E167" s="34" t="s">
        <v>2</v>
      </c>
      <c r="F167" s="34">
        <f>'Individual Stats'!D89</f>
        <v>22</v>
      </c>
      <c r="G167" s="34">
        <f>'Individual Stats'!E89</f>
        <v>0</v>
      </c>
      <c r="H167" s="34">
        <f>'Individual Stats'!F89</f>
        <v>4</v>
      </c>
      <c r="I167" s="34">
        <f>'Individual Stats'!G89</f>
        <v>0</v>
      </c>
      <c r="J167" s="34">
        <f>'Individual Stats'!H89</f>
        <v>0</v>
      </c>
      <c r="K167" s="35">
        <f>'Individual Stats'!I89</f>
        <v>4</v>
      </c>
    </row>
    <row r="168" spans="1:11" ht="12.75">
      <c r="A168" s="34">
        <v>14</v>
      </c>
      <c r="B168" s="115" t="str">
        <f>'Individual Stats'!B198</f>
        <v>Mathieu Schneider</v>
      </c>
      <c r="C168" s="115" t="str">
        <f>'Individual Stats'!C198</f>
        <v>DET</v>
      </c>
      <c r="D168" s="115" t="s">
        <v>72</v>
      </c>
      <c r="E168" s="115" t="s">
        <v>164</v>
      </c>
      <c r="F168" s="115">
        <f>'Individual Stats'!D198</f>
        <v>12</v>
      </c>
      <c r="G168" s="115">
        <f>'Individual Stats'!E198</f>
        <v>1</v>
      </c>
      <c r="H168" s="115">
        <f>'Individual Stats'!F198</f>
        <v>2</v>
      </c>
      <c r="I168" s="115">
        <f>'Individual Stats'!G198</f>
        <v>0</v>
      </c>
      <c r="J168" s="115">
        <f>'Individual Stats'!H198</f>
        <v>0</v>
      </c>
      <c r="K168" s="116">
        <f>'Individual Stats'!I198</f>
        <v>3</v>
      </c>
    </row>
    <row r="169" spans="1:11" ht="12.75">
      <c r="A169" s="34">
        <v>15</v>
      </c>
      <c r="B169" s="115" t="str">
        <f>'Individual Stats'!B113</f>
        <v>Tomas Kaberle</v>
      </c>
      <c r="C169" s="115" t="str">
        <f>'Individual Stats'!C113</f>
        <v>TOR</v>
      </c>
      <c r="D169" s="115" t="s">
        <v>72</v>
      </c>
      <c r="E169" s="115" t="s">
        <v>183</v>
      </c>
      <c r="F169" s="115">
        <f>'Individual Stats'!D113</f>
        <v>13</v>
      </c>
      <c r="G169" s="115">
        <f>'Individual Stats'!E113</f>
        <v>0</v>
      </c>
      <c r="H169" s="115">
        <f>'Individual Stats'!F113</f>
        <v>3</v>
      </c>
      <c r="I169" s="115">
        <f>'Individual Stats'!G113</f>
        <v>0</v>
      </c>
      <c r="J169" s="115">
        <f>'Individual Stats'!H113</f>
        <v>0</v>
      </c>
      <c r="K169" s="116">
        <f>'Individual Stats'!I113</f>
        <v>3</v>
      </c>
    </row>
    <row r="170" spans="1:11" ht="12.75">
      <c r="A170" s="34">
        <v>16</v>
      </c>
      <c r="B170" s="115" t="str">
        <f>'Individual Stats'!B88</f>
        <v>Jiri Pitkanen (sub)</v>
      </c>
      <c r="C170" s="115" t="str">
        <f>'Individual Stats'!C88</f>
        <v>PHI</v>
      </c>
      <c r="D170" s="115" t="s">
        <v>72</v>
      </c>
      <c r="E170" s="115" t="s">
        <v>2</v>
      </c>
      <c r="F170" s="115">
        <f>'Individual Stats'!D88</f>
        <v>15</v>
      </c>
      <c r="G170" s="115">
        <f>'Individual Stats'!E88</f>
        <v>0</v>
      </c>
      <c r="H170" s="115">
        <f>'Individual Stats'!F88</f>
        <v>3</v>
      </c>
      <c r="I170" s="115">
        <f>'Individual Stats'!G88</f>
        <v>0</v>
      </c>
      <c r="J170" s="115">
        <f>'Individual Stats'!H88</f>
        <v>0</v>
      </c>
      <c r="K170" s="116">
        <f>'Individual Stats'!I88</f>
        <v>3</v>
      </c>
    </row>
    <row r="171" spans="1:11" ht="12.75">
      <c r="A171" s="34">
        <v>17</v>
      </c>
      <c r="B171" s="115" t="str">
        <f>'Individual Stats'!B91</f>
        <v>Kyle McLaren</v>
      </c>
      <c r="C171" s="115" t="str">
        <f>'Individual Stats'!C91</f>
        <v>SJ</v>
      </c>
      <c r="D171" s="115" t="s">
        <v>72</v>
      </c>
      <c r="E171" s="115" t="s">
        <v>2</v>
      </c>
      <c r="F171" s="115">
        <f>'Individual Stats'!D91</f>
        <v>16</v>
      </c>
      <c r="G171" s="115">
        <f>'Individual Stats'!E91</f>
        <v>0</v>
      </c>
      <c r="H171" s="115">
        <f>'Individual Stats'!F91</f>
        <v>3</v>
      </c>
      <c r="I171" s="115">
        <f>'Individual Stats'!G91</f>
        <v>0</v>
      </c>
      <c r="J171" s="115">
        <f>'Individual Stats'!H91</f>
        <v>0</v>
      </c>
      <c r="K171" s="116">
        <f>'Individual Stats'!I91</f>
        <v>3</v>
      </c>
    </row>
    <row r="172" spans="1:11" ht="12.75">
      <c r="A172" s="34">
        <v>18</v>
      </c>
      <c r="B172" s="115" t="str">
        <f>'Individual Stats'!B22</f>
        <v>Sergei Zubov</v>
      </c>
      <c r="C172" s="115" t="str">
        <f>'Individual Stats'!C22</f>
        <v>DAL</v>
      </c>
      <c r="D172" s="115" t="s">
        <v>72</v>
      </c>
      <c r="E172" s="115" t="s">
        <v>0</v>
      </c>
      <c r="F172" s="115">
        <f>'Individual Stats'!D22</f>
        <v>5</v>
      </c>
      <c r="G172" s="115">
        <f>'Individual Stats'!E22</f>
        <v>1</v>
      </c>
      <c r="H172" s="115">
        <f>'Individual Stats'!F22</f>
        <v>1</v>
      </c>
      <c r="I172" s="115">
        <f>'Individual Stats'!G22</f>
        <v>0</v>
      </c>
      <c r="J172" s="115">
        <f>'Individual Stats'!H22</f>
        <v>0</v>
      </c>
      <c r="K172" s="116">
        <f>'Individual Stats'!I22</f>
        <v>2</v>
      </c>
    </row>
    <row r="173" spans="1:11" ht="12.75">
      <c r="A173" s="34">
        <v>19</v>
      </c>
      <c r="B173" s="115" t="str">
        <f>'Individual Stats'!B112</f>
        <v>Jiri Slegr</v>
      </c>
      <c r="C173" s="115" t="str">
        <f>'Individual Stats'!C112</f>
        <v>BOS</v>
      </c>
      <c r="D173" s="115" t="s">
        <v>72</v>
      </c>
      <c r="E173" s="115" t="s">
        <v>183</v>
      </c>
      <c r="F173" s="115">
        <f>'Individual Stats'!D112</f>
        <v>7</v>
      </c>
      <c r="G173" s="115">
        <f>'Individual Stats'!E112</f>
        <v>1</v>
      </c>
      <c r="H173" s="115">
        <f>'Individual Stats'!F112</f>
        <v>1</v>
      </c>
      <c r="I173" s="115">
        <f>'Individual Stats'!G112</f>
        <v>0</v>
      </c>
      <c r="J173" s="115">
        <f>'Individual Stats'!H112</f>
        <v>0</v>
      </c>
      <c r="K173" s="116">
        <f>'Individual Stats'!I112</f>
        <v>2</v>
      </c>
    </row>
    <row r="174" spans="1:11" ht="12.75">
      <c r="A174" s="34">
        <v>20</v>
      </c>
      <c r="B174" s="115" t="str">
        <f>'Individual Stats'!B23</f>
        <v>Zdeno Chara</v>
      </c>
      <c r="C174" s="115" t="str">
        <f>'Individual Stats'!C23</f>
        <v>OTT</v>
      </c>
      <c r="D174" s="115" t="s">
        <v>72</v>
      </c>
      <c r="E174" s="115" t="s">
        <v>0</v>
      </c>
      <c r="F174" s="115">
        <f>'Individual Stats'!D23</f>
        <v>7</v>
      </c>
      <c r="G174" s="115">
        <f>'Individual Stats'!E23</f>
        <v>1</v>
      </c>
      <c r="H174" s="115">
        <f>'Individual Stats'!F23</f>
        <v>1</v>
      </c>
      <c r="I174" s="115">
        <f>'Individual Stats'!G23</f>
        <v>0</v>
      </c>
      <c r="J174" s="115">
        <f>'Individual Stats'!H23</f>
        <v>0</v>
      </c>
      <c r="K174" s="116">
        <f>'Individual Stats'!I23</f>
        <v>2</v>
      </c>
    </row>
    <row r="175" spans="1:11" ht="12.75">
      <c r="A175" s="34">
        <v>21</v>
      </c>
      <c r="B175" s="115" t="str">
        <f>'Individual Stats'!B67</f>
        <v>Nick Boynton</v>
      </c>
      <c r="C175" s="115" t="str">
        <f>'Individual Stats'!C67</f>
        <v>BOS</v>
      </c>
      <c r="D175" s="115" t="s">
        <v>72</v>
      </c>
      <c r="E175" s="115" t="s">
        <v>111</v>
      </c>
      <c r="F175" s="115">
        <f>'Individual Stats'!D67</f>
        <v>7</v>
      </c>
      <c r="G175" s="115">
        <f>'Individual Stats'!E67</f>
        <v>0</v>
      </c>
      <c r="H175" s="115">
        <f>'Individual Stats'!F67</f>
        <v>2</v>
      </c>
      <c r="I175" s="115">
        <f>'Individual Stats'!G67</f>
        <v>0</v>
      </c>
      <c r="J175" s="115">
        <f>'Individual Stats'!H67</f>
        <v>0</v>
      </c>
      <c r="K175" s="116">
        <f>'Individual Stats'!I67</f>
        <v>2</v>
      </c>
    </row>
    <row r="176" spans="1:11" ht="12.75">
      <c r="A176" s="34">
        <v>22</v>
      </c>
      <c r="B176" s="115" t="str">
        <f>'Individual Stats'!B177</f>
        <v>Sheldon Souray</v>
      </c>
      <c r="C176" s="115" t="str">
        <f>'Individual Stats'!C177</f>
        <v>MTL</v>
      </c>
      <c r="D176" s="115" t="s">
        <v>72</v>
      </c>
      <c r="E176" s="115" t="s">
        <v>163</v>
      </c>
      <c r="F176" s="115">
        <f>'Individual Stats'!D177</f>
        <v>11</v>
      </c>
      <c r="G176" s="115">
        <f>'Individual Stats'!E177</f>
        <v>0</v>
      </c>
      <c r="H176" s="115">
        <f>'Individual Stats'!F177</f>
        <v>2</v>
      </c>
      <c r="I176" s="115">
        <f>'Individual Stats'!G177</f>
        <v>0</v>
      </c>
      <c r="J176" s="115">
        <f>'Individual Stats'!H177</f>
        <v>0</v>
      </c>
      <c r="K176" s="116">
        <f>'Individual Stats'!I177</f>
        <v>2</v>
      </c>
    </row>
    <row r="177" spans="1:11" ht="12.75">
      <c r="A177" s="34">
        <v>23</v>
      </c>
      <c r="B177" s="115" t="str">
        <f>'Individual Stats'!B154</f>
        <v>Scott Niedermayer</v>
      </c>
      <c r="C177" s="115" t="str">
        <f>'Individual Stats'!C154</f>
        <v>NJ</v>
      </c>
      <c r="D177" s="115" t="s">
        <v>72</v>
      </c>
      <c r="E177" s="115" t="s">
        <v>1</v>
      </c>
      <c r="F177" s="115">
        <f>'Individual Stats'!D154</f>
        <v>5</v>
      </c>
      <c r="G177" s="115">
        <f>'Individual Stats'!E154</f>
        <v>1</v>
      </c>
      <c r="H177" s="115">
        <f>'Individual Stats'!F154</f>
        <v>0</v>
      </c>
      <c r="I177" s="115">
        <f>'Individual Stats'!G154</f>
        <v>0</v>
      </c>
      <c r="J177" s="115">
        <f>'Individual Stats'!H154</f>
        <v>0</v>
      </c>
      <c r="K177" s="116">
        <f>'Individual Stats'!I154</f>
        <v>1</v>
      </c>
    </row>
    <row r="178" spans="1:11" ht="12.75">
      <c r="A178" s="34">
        <v>24</v>
      </c>
      <c r="B178" s="115" t="str">
        <f>'Individual Stats'!B134</f>
        <v>Chris Phillips</v>
      </c>
      <c r="C178" s="115" t="str">
        <f>'Individual Stats'!C134</f>
        <v>OTT</v>
      </c>
      <c r="D178" s="115" t="s">
        <v>72</v>
      </c>
      <c r="E178" s="115" t="s">
        <v>3</v>
      </c>
      <c r="F178" s="115">
        <f>'Individual Stats'!D134</f>
        <v>7</v>
      </c>
      <c r="G178" s="115">
        <f>'Individual Stats'!E134</f>
        <v>1</v>
      </c>
      <c r="H178" s="115">
        <f>'Individual Stats'!F134</f>
        <v>0</v>
      </c>
      <c r="I178" s="115">
        <f>'Individual Stats'!G134</f>
        <v>0</v>
      </c>
      <c r="J178" s="115">
        <f>'Individual Stats'!H134</f>
        <v>0</v>
      </c>
      <c r="K178" s="116">
        <f>'Individual Stats'!I134</f>
        <v>1</v>
      </c>
    </row>
    <row r="179" spans="1:11" ht="12.75">
      <c r="A179" s="34">
        <v>25</v>
      </c>
      <c r="B179" s="115" t="str">
        <f>'Individual Stats'!B155</f>
        <v>Brian Rafalski</v>
      </c>
      <c r="C179" s="115" t="str">
        <f>'Individual Stats'!C155</f>
        <v>NJ</v>
      </c>
      <c r="D179" s="115" t="s">
        <v>72</v>
      </c>
      <c r="E179" s="115" t="s">
        <v>1</v>
      </c>
      <c r="F179" s="115">
        <f>'Individual Stats'!D155</f>
        <v>5</v>
      </c>
      <c r="G179" s="115">
        <f>'Individual Stats'!E155</f>
        <v>0</v>
      </c>
      <c r="H179" s="115">
        <f>'Individual Stats'!F155</f>
        <v>1</v>
      </c>
      <c r="I179" s="115">
        <f>'Individual Stats'!G155</f>
        <v>0</v>
      </c>
      <c r="J179" s="115">
        <f>'Individual Stats'!H155</f>
        <v>0</v>
      </c>
      <c r="K179" s="116">
        <f>'Individual Stats'!I155</f>
        <v>1</v>
      </c>
    </row>
    <row r="180" spans="1:11" ht="12.75">
      <c r="A180" s="34">
        <v>26</v>
      </c>
      <c r="B180" s="115" t="str">
        <f>'Individual Stats'!B110</f>
        <v>Chris Pronger</v>
      </c>
      <c r="C180" s="115" t="str">
        <f>'Individual Stats'!C110</f>
        <v>STL</v>
      </c>
      <c r="D180" s="115" t="s">
        <v>72</v>
      </c>
      <c r="E180" s="115" t="s">
        <v>183</v>
      </c>
      <c r="F180" s="115">
        <f>'Individual Stats'!D110</f>
        <v>5</v>
      </c>
      <c r="G180" s="115">
        <f>'Individual Stats'!E110</f>
        <v>0</v>
      </c>
      <c r="H180" s="115">
        <f>'Individual Stats'!F110</f>
        <v>1</v>
      </c>
      <c r="I180" s="115">
        <f>'Individual Stats'!G110</f>
        <v>0</v>
      </c>
      <c r="J180" s="115">
        <f>'Individual Stats'!H110</f>
        <v>0</v>
      </c>
      <c r="K180" s="116">
        <f>'Individual Stats'!I110</f>
        <v>1</v>
      </c>
    </row>
    <row r="181" spans="1:11" ht="12.75">
      <c r="A181" s="34">
        <v>27</v>
      </c>
      <c r="B181" s="115" t="str">
        <f>'Individual Stats'!B156</f>
        <v>Brent Sopel</v>
      </c>
      <c r="C181" s="115" t="str">
        <f>'Individual Stats'!C156</f>
        <v>VAN</v>
      </c>
      <c r="D181" s="115" t="s">
        <v>72</v>
      </c>
      <c r="E181" s="115" t="s">
        <v>1</v>
      </c>
      <c r="F181" s="115">
        <f>'Individual Stats'!D156</f>
        <v>7</v>
      </c>
      <c r="G181" s="115">
        <f>'Individual Stats'!E156</f>
        <v>0</v>
      </c>
      <c r="H181" s="115">
        <f>'Individual Stats'!F156</f>
        <v>1</v>
      </c>
      <c r="I181" s="115">
        <f>'Individual Stats'!G156</f>
        <v>0</v>
      </c>
      <c r="J181" s="115">
        <f>'Individual Stats'!H156</f>
        <v>0</v>
      </c>
      <c r="K181" s="116">
        <f>'Individual Stats'!I156</f>
        <v>1</v>
      </c>
    </row>
    <row r="182" spans="1:11" ht="12.75">
      <c r="A182" s="34">
        <v>28</v>
      </c>
      <c r="B182" s="115" t="str">
        <f>'Individual Stats'!B46</f>
        <v>Chris Chelios</v>
      </c>
      <c r="C182" s="115" t="str">
        <f>'Individual Stats'!C46</f>
        <v>DET</v>
      </c>
      <c r="D182" s="115" t="s">
        <v>72</v>
      </c>
      <c r="E182" s="115" t="s">
        <v>99</v>
      </c>
      <c r="F182" s="115">
        <f>'Individual Stats'!D46</f>
        <v>8</v>
      </c>
      <c r="G182" s="115">
        <f>'Individual Stats'!E46</f>
        <v>0</v>
      </c>
      <c r="H182" s="115">
        <f>'Individual Stats'!F46</f>
        <v>1</v>
      </c>
      <c r="I182" s="115">
        <f>'Individual Stats'!G46</f>
        <v>0</v>
      </c>
      <c r="J182" s="115">
        <f>'Individual Stats'!H46</f>
        <v>0</v>
      </c>
      <c r="K182" s="116">
        <f>'Individual Stats'!I46</f>
        <v>1</v>
      </c>
    </row>
    <row r="183" spans="1:11" ht="12.75">
      <c r="A183" s="34">
        <v>29</v>
      </c>
      <c r="B183" s="115" t="str">
        <f>'Individual Stats'!B179</f>
        <v>John-Michael Liles</v>
      </c>
      <c r="C183" s="115" t="str">
        <f>'Individual Stats'!C179</f>
        <v>COL</v>
      </c>
      <c r="D183" s="115" t="s">
        <v>72</v>
      </c>
      <c r="E183" s="115" t="s">
        <v>163</v>
      </c>
      <c r="F183" s="115">
        <f>'Individual Stats'!D179</f>
        <v>11</v>
      </c>
      <c r="G183" s="115">
        <f>'Individual Stats'!E179</f>
        <v>0</v>
      </c>
      <c r="H183" s="115">
        <f>'Individual Stats'!F179</f>
        <v>1</v>
      </c>
      <c r="I183" s="115">
        <f>'Individual Stats'!G179</f>
        <v>0</v>
      </c>
      <c r="J183" s="115">
        <f>'Individual Stats'!H179</f>
        <v>0</v>
      </c>
      <c r="K183" s="116">
        <f>'Individual Stats'!I179</f>
        <v>1</v>
      </c>
    </row>
    <row r="184" spans="1:11" ht="12.75">
      <c r="A184" s="34">
        <v>30</v>
      </c>
      <c r="B184" s="115" t="str">
        <f>'Individual Stats'!B111</f>
        <v>Derian Hatcher</v>
      </c>
      <c r="C184" s="115" t="str">
        <f>'Individual Stats'!C111</f>
        <v>DET</v>
      </c>
      <c r="D184" s="115" t="s">
        <v>72</v>
      </c>
      <c r="E184" s="115" t="s">
        <v>183</v>
      </c>
      <c r="F184" s="115">
        <f>'Individual Stats'!D111</f>
        <v>12</v>
      </c>
      <c r="G184" s="115">
        <f>'Individual Stats'!E111</f>
        <v>0</v>
      </c>
      <c r="H184" s="115">
        <f>'Individual Stats'!F111</f>
        <v>1</v>
      </c>
      <c r="I184" s="115">
        <f>'Individual Stats'!G111</f>
        <v>0</v>
      </c>
      <c r="J184" s="115">
        <f>'Individual Stats'!H111</f>
        <v>0</v>
      </c>
      <c r="K184" s="116">
        <f>'Individual Stats'!I111</f>
        <v>1</v>
      </c>
    </row>
    <row r="185" spans="1:11" ht="12.75">
      <c r="A185" s="34">
        <v>31</v>
      </c>
      <c r="B185" s="115" t="str">
        <f>'Individual Stats'!B69</f>
        <v>Eric Desjardins</v>
      </c>
      <c r="C185" s="115" t="str">
        <f>'Individual Stats'!C69</f>
        <v>PHI</v>
      </c>
      <c r="D185" s="115" t="s">
        <v>72</v>
      </c>
      <c r="E185" s="115" t="s">
        <v>111</v>
      </c>
      <c r="F185" s="115">
        <f>'Individual Stats'!D69</f>
        <v>0</v>
      </c>
      <c r="G185" s="115">
        <f>'Individual Stats'!E69</f>
        <v>0</v>
      </c>
      <c r="H185" s="115">
        <f>'Individual Stats'!F69</f>
        <v>0</v>
      </c>
      <c r="I185" s="115">
        <f>'Individual Stats'!G69</f>
        <v>0</v>
      </c>
      <c r="J185" s="115">
        <f>'Individual Stats'!H69</f>
        <v>0</v>
      </c>
      <c r="K185" s="116">
        <f>'Individual Stats'!I69</f>
        <v>0</v>
      </c>
    </row>
    <row r="186" spans="1:11" ht="12.75">
      <c r="A186" s="34">
        <v>32</v>
      </c>
      <c r="B186" s="115" t="str">
        <f>'Individual Stats'!B24</f>
        <v>Jon Klemm</v>
      </c>
      <c r="C186" s="115" t="str">
        <f>'Individual Stats'!C24</f>
        <v>DAL</v>
      </c>
      <c r="D186" s="115" t="s">
        <v>72</v>
      </c>
      <c r="E186" s="115" t="s">
        <v>0</v>
      </c>
      <c r="F186" s="115">
        <f>'Individual Stats'!D24</f>
        <v>0</v>
      </c>
      <c r="G186" s="115">
        <f>'Individual Stats'!E24</f>
        <v>0</v>
      </c>
      <c r="H186" s="115">
        <f>'Individual Stats'!F24</f>
        <v>0</v>
      </c>
      <c r="I186" s="115">
        <f>'Individual Stats'!G24</f>
        <v>0</v>
      </c>
      <c r="J186" s="115">
        <f>'Individual Stats'!H24</f>
        <v>0</v>
      </c>
      <c r="K186" s="116">
        <f>'Individual Stats'!I24</f>
        <v>0</v>
      </c>
    </row>
    <row r="187" spans="1:11" ht="12.75">
      <c r="A187" s="34">
        <v>33</v>
      </c>
      <c r="B187" s="115" t="str">
        <f>'Individual Stats'!B157</f>
        <v>Marek Zidlicky</v>
      </c>
      <c r="C187" s="115" t="str">
        <f>'Individual Stats'!C157</f>
        <v>NSH</v>
      </c>
      <c r="D187" s="115" t="s">
        <v>72</v>
      </c>
      <c r="E187" s="115" t="s">
        <v>1</v>
      </c>
      <c r="F187" s="115">
        <f>'Individual Stats'!D157</f>
        <v>1</v>
      </c>
      <c r="G187" s="115">
        <f>'Individual Stats'!E157</f>
        <v>0</v>
      </c>
      <c r="H187" s="115">
        <f>'Individual Stats'!F157</f>
        <v>0</v>
      </c>
      <c r="I187" s="115">
        <f>'Individual Stats'!G157</f>
        <v>0</v>
      </c>
      <c r="J187" s="115">
        <f>'Individual Stats'!H157</f>
        <v>0</v>
      </c>
      <c r="K187" s="116">
        <f>'Individual Stats'!I157</f>
        <v>0</v>
      </c>
    </row>
    <row r="188" spans="1:11" ht="12.75">
      <c r="A188" s="34">
        <v>34</v>
      </c>
      <c r="B188" s="115" t="str">
        <f>'Individual Stats'!B90</f>
        <v>Jason Wooley</v>
      </c>
      <c r="C188" s="115" t="str">
        <f>'Individual Stats'!C90</f>
        <v>DET</v>
      </c>
      <c r="D188" s="115" t="s">
        <v>72</v>
      </c>
      <c r="E188" s="115" t="s">
        <v>2</v>
      </c>
      <c r="F188" s="115">
        <f>'Individual Stats'!D90</f>
        <v>4</v>
      </c>
      <c r="G188" s="115">
        <f>'Individual Stats'!E90</f>
        <v>0</v>
      </c>
      <c r="H188" s="115">
        <f>'Individual Stats'!F90</f>
        <v>0</v>
      </c>
      <c r="I188" s="115">
        <f>'Individual Stats'!G90</f>
        <v>0</v>
      </c>
      <c r="J188" s="115">
        <f>'Individual Stats'!H90</f>
        <v>0</v>
      </c>
      <c r="K188" s="116">
        <f>'Individual Stats'!I90</f>
        <v>0</v>
      </c>
    </row>
    <row r="189" spans="1:11" ht="12.75">
      <c r="A189" s="34">
        <v>35</v>
      </c>
      <c r="B189" s="115" t="str">
        <f>'Individual Stats'!B201</f>
        <v>Kimmo Timonen</v>
      </c>
      <c r="C189" s="115" t="str">
        <f>'Individual Stats'!C201</f>
        <v>NSH</v>
      </c>
      <c r="D189" s="115" t="s">
        <v>72</v>
      </c>
      <c r="E189" s="115" t="s">
        <v>164</v>
      </c>
      <c r="F189" s="115">
        <f>'Individual Stats'!D201</f>
        <v>6</v>
      </c>
      <c r="G189" s="115">
        <f>'Individual Stats'!E201</f>
        <v>0</v>
      </c>
      <c r="H189" s="115">
        <f>'Individual Stats'!F201</f>
        <v>0</v>
      </c>
      <c r="I189" s="115">
        <f>'Individual Stats'!G201</f>
        <v>0</v>
      </c>
      <c r="J189" s="115">
        <f>'Individual Stats'!H201</f>
        <v>0</v>
      </c>
      <c r="K189" s="116">
        <f>'Individual Stats'!I201</f>
        <v>0</v>
      </c>
    </row>
    <row r="190" spans="1:11" ht="12.75">
      <c r="A190" s="37">
        <v>36</v>
      </c>
      <c r="B190" s="120" t="str">
        <f>'Individual Stats'!B25</f>
        <v>Dan McGillis</v>
      </c>
      <c r="C190" s="120" t="str">
        <f>'Individual Stats'!C25</f>
        <v>BOS</v>
      </c>
      <c r="D190" s="120" t="s">
        <v>72</v>
      </c>
      <c r="E190" s="120" t="s">
        <v>0</v>
      </c>
      <c r="F190" s="120">
        <f>'Individual Stats'!D25</f>
        <v>7</v>
      </c>
      <c r="G190" s="120">
        <f>'Individual Stats'!E25</f>
        <v>0</v>
      </c>
      <c r="H190" s="120">
        <f>'Individual Stats'!F25</f>
        <v>0</v>
      </c>
      <c r="I190" s="120">
        <f>'Individual Stats'!G25</f>
        <v>0</v>
      </c>
      <c r="J190" s="120">
        <f>'Individual Stats'!H25</f>
        <v>0</v>
      </c>
      <c r="K190" s="121">
        <f>'Individual Stats'!I25</f>
        <v>0</v>
      </c>
    </row>
    <row r="191" ht="12.75">
      <c r="E191" s="2"/>
    </row>
    <row r="192" spans="1:3" ht="12.75">
      <c r="A192" s="47" t="s">
        <v>4</v>
      </c>
      <c r="B192" s="48"/>
      <c r="C192" s="13"/>
    </row>
    <row r="193" spans="1:10" ht="12.75">
      <c r="A193" s="17" t="s">
        <v>77</v>
      </c>
      <c r="B193" s="17" t="s">
        <v>7</v>
      </c>
      <c r="C193" s="17" t="s">
        <v>6</v>
      </c>
      <c r="D193" s="17" t="s">
        <v>60</v>
      </c>
      <c r="E193" s="17" t="s">
        <v>78</v>
      </c>
      <c r="F193" s="17" t="s">
        <v>12</v>
      </c>
      <c r="G193" s="17" t="s">
        <v>20</v>
      </c>
      <c r="H193" s="17" t="s">
        <v>21</v>
      </c>
      <c r="I193" s="17" t="s">
        <v>22</v>
      </c>
      <c r="J193" s="17" t="s">
        <v>16</v>
      </c>
    </row>
    <row r="194" spans="1:10" ht="12.75">
      <c r="A194" s="31">
        <v>1</v>
      </c>
      <c r="B194" s="31" t="str">
        <f>'Individual Stats'!B186</f>
        <v>Nicolai Khabibulin</v>
      </c>
      <c r="C194" s="31" t="str">
        <f>'Individual Stats'!C186</f>
        <v>TB</v>
      </c>
      <c r="D194" s="31" t="s">
        <v>13</v>
      </c>
      <c r="E194" s="31" t="s">
        <v>163</v>
      </c>
      <c r="F194" s="31">
        <f>'Individual Stats'!D186</f>
        <v>23</v>
      </c>
      <c r="G194" s="31">
        <f>'Individual Stats'!E186</f>
        <v>16</v>
      </c>
      <c r="H194" s="31">
        <f>'Individual Stats'!F186</f>
        <v>7</v>
      </c>
      <c r="I194" s="31">
        <f>'Individual Stats'!G186</f>
        <v>5</v>
      </c>
      <c r="J194" s="32">
        <f>'Individual Stats'!I186</f>
        <v>26</v>
      </c>
    </row>
    <row r="195" spans="1:10" ht="12.75">
      <c r="A195" s="34">
        <v>2</v>
      </c>
      <c r="B195" s="115" t="str">
        <f>'Individual Stats'!B142</f>
        <v>Miikka Kiprusoff</v>
      </c>
      <c r="C195" s="115" t="str">
        <f>'Individual Stats'!C142</f>
        <v>CGY</v>
      </c>
      <c r="D195" s="115" t="s">
        <v>13</v>
      </c>
      <c r="E195" s="115" t="s">
        <v>3</v>
      </c>
      <c r="F195" s="115">
        <f>'Individual Stats'!D142</f>
        <v>26</v>
      </c>
      <c r="G195" s="115">
        <f>'Individual Stats'!E142</f>
        <v>15</v>
      </c>
      <c r="H195" s="115">
        <f>'Individual Stats'!F142</f>
        <v>11</v>
      </c>
      <c r="I195" s="115">
        <f>'Individual Stats'!G142</f>
        <v>5</v>
      </c>
      <c r="J195" s="116">
        <f>'Individual Stats'!I142</f>
        <v>26</v>
      </c>
    </row>
    <row r="196" spans="1:10" ht="12.75">
      <c r="A196" s="34">
        <v>3</v>
      </c>
      <c r="B196" s="115" t="str">
        <f>'Individual Stats'!B75</f>
        <v>Evgeny Nabokov</v>
      </c>
      <c r="C196" s="115" t="str">
        <f>'Individual Stats'!C75</f>
        <v>SJ</v>
      </c>
      <c r="D196" s="115" t="s">
        <v>13</v>
      </c>
      <c r="E196" s="115" t="s">
        <v>111</v>
      </c>
      <c r="F196" s="115">
        <f>'Individual Stats'!D75</f>
        <v>17</v>
      </c>
      <c r="G196" s="115">
        <f>'Individual Stats'!E75</f>
        <v>10</v>
      </c>
      <c r="H196" s="115">
        <f>'Individual Stats'!F75</f>
        <v>7</v>
      </c>
      <c r="I196" s="115">
        <f>'Individual Stats'!G75</f>
        <v>3</v>
      </c>
      <c r="J196" s="116">
        <f>'Individual Stats'!I75</f>
        <v>16</v>
      </c>
    </row>
    <row r="197" spans="1:10" ht="12.75">
      <c r="A197" s="34">
        <v>4</v>
      </c>
      <c r="B197" s="115" t="str">
        <f>'Individual Stats'!B208</f>
        <v>Robert Esche</v>
      </c>
      <c r="C197" s="115" t="str">
        <f>'Individual Stats'!C208</f>
        <v>PHI</v>
      </c>
      <c r="D197" s="115" t="s">
        <v>13</v>
      </c>
      <c r="E197" s="115" t="s">
        <v>164</v>
      </c>
      <c r="F197" s="115">
        <f>'Individual Stats'!D208</f>
        <v>18</v>
      </c>
      <c r="G197" s="115">
        <f>'Individual Stats'!E208</f>
        <v>11</v>
      </c>
      <c r="H197" s="115">
        <f>'Individual Stats'!F208</f>
        <v>7</v>
      </c>
      <c r="I197" s="115">
        <f>'Individual Stats'!G208</f>
        <v>1</v>
      </c>
      <c r="J197" s="116">
        <f>'Individual Stats'!I208</f>
        <v>13</v>
      </c>
    </row>
    <row r="198" spans="1:11" ht="12.75">
      <c r="A198" s="34">
        <v>5</v>
      </c>
      <c r="B198" s="115" t="str">
        <f>'Individual Stats'!B54</f>
        <v>Ed Belfour</v>
      </c>
      <c r="C198" s="115" t="str">
        <f>'Individual Stats'!C54</f>
        <v>TOR</v>
      </c>
      <c r="D198" s="115" t="s">
        <v>13</v>
      </c>
      <c r="E198" s="115" t="s">
        <v>99</v>
      </c>
      <c r="F198" s="115">
        <f>'Individual Stats'!D54</f>
        <v>13</v>
      </c>
      <c r="G198" s="115">
        <f>'Individual Stats'!E54</f>
        <v>6</v>
      </c>
      <c r="H198" s="115">
        <f>'Individual Stats'!F54</f>
        <v>7</v>
      </c>
      <c r="I198" s="115">
        <f>'Individual Stats'!G54</f>
        <v>3</v>
      </c>
      <c r="J198" s="116">
        <f>'Individual Stats'!I54</f>
        <v>12</v>
      </c>
      <c r="K198" s="13"/>
    </row>
    <row r="199" spans="1:11" ht="12.75">
      <c r="A199" s="34">
        <v>6</v>
      </c>
      <c r="B199" s="115" t="str">
        <f>'Individual Stats'!B76</f>
        <v>David Aebischer</v>
      </c>
      <c r="C199" s="115" t="str">
        <f>'Individual Stats'!C76</f>
        <v>COL</v>
      </c>
      <c r="D199" s="115" t="s">
        <v>13</v>
      </c>
      <c r="E199" s="115" t="s">
        <v>111</v>
      </c>
      <c r="F199" s="115">
        <f>'Individual Stats'!D76</f>
        <v>11</v>
      </c>
      <c r="G199" s="115">
        <f>'Individual Stats'!E76</f>
        <v>6</v>
      </c>
      <c r="H199" s="115">
        <f>'Individual Stats'!F76</f>
        <v>5</v>
      </c>
      <c r="I199" s="115">
        <f>'Individual Stats'!G76</f>
        <v>1</v>
      </c>
      <c r="J199" s="116">
        <f>'Individual Stats'!I76</f>
        <v>8</v>
      </c>
      <c r="K199" s="13"/>
    </row>
    <row r="200" spans="1:11" ht="12.75">
      <c r="A200" s="34">
        <v>7</v>
      </c>
      <c r="B200" s="115" t="str">
        <f>'Individual Stats'!B185</f>
        <v>Jose Theodore</v>
      </c>
      <c r="C200" s="115" t="str">
        <f>'Individual Stats'!C185</f>
        <v>MTL</v>
      </c>
      <c r="D200" s="115" t="s">
        <v>13</v>
      </c>
      <c r="E200" s="115" t="s">
        <v>163</v>
      </c>
      <c r="F200" s="115">
        <f>'Individual Stats'!D185</f>
        <v>11</v>
      </c>
      <c r="G200" s="115">
        <f>'Individual Stats'!E185</f>
        <v>4</v>
      </c>
      <c r="H200" s="115">
        <f>'Individual Stats'!F185</f>
        <v>7</v>
      </c>
      <c r="I200" s="115">
        <f>'Individual Stats'!G185</f>
        <v>1</v>
      </c>
      <c r="J200" s="116">
        <f>'Individual Stats'!I185</f>
        <v>8</v>
      </c>
      <c r="K200" s="13"/>
    </row>
    <row r="201" spans="1:11" ht="12.75">
      <c r="A201" s="34">
        <v>8</v>
      </c>
      <c r="B201" s="115" t="str">
        <f>'Individual Stats'!B97</f>
        <v>Andrew Raycroft</v>
      </c>
      <c r="C201" s="115" t="str">
        <f>'Individual Stats'!C97</f>
        <v>BOS</v>
      </c>
      <c r="D201" s="115" t="s">
        <v>13</v>
      </c>
      <c r="E201" s="115" t="s">
        <v>2</v>
      </c>
      <c r="F201" s="115">
        <f>'Individual Stats'!D97</f>
        <v>7</v>
      </c>
      <c r="G201" s="115">
        <f>'Individual Stats'!E97</f>
        <v>3</v>
      </c>
      <c r="H201" s="115">
        <f>'Individual Stats'!F97</f>
        <v>4</v>
      </c>
      <c r="I201" s="115">
        <f>'Individual Stats'!G97</f>
        <v>1</v>
      </c>
      <c r="J201" s="116">
        <f>'Individual Stats'!I97</f>
        <v>5</v>
      </c>
      <c r="K201" s="13"/>
    </row>
    <row r="202" spans="1:11" ht="12.75">
      <c r="A202" s="34">
        <v>9</v>
      </c>
      <c r="B202" s="115" t="str">
        <f>'Individual Stats'!B31</f>
        <v>Tomas Vokoun</v>
      </c>
      <c r="C202" s="115" t="str">
        <f>'Individual Stats'!C31</f>
        <v>NSH</v>
      </c>
      <c r="D202" s="115" t="s">
        <v>13</v>
      </c>
      <c r="E202" s="115" t="s">
        <v>0</v>
      </c>
      <c r="F202" s="115">
        <f>'Individual Stats'!D31</f>
        <v>6</v>
      </c>
      <c r="G202" s="115">
        <f>'Individual Stats'!E31</f>
        <v>2</v>
      </c>
      <c r="H202" s="115">
        <f>'Individual Stats'!F31</f>
        <v>4</v>
      </c>
      <c r="I202" s="115">
        <f>'Individual Stats'!G31</f>
        <v>1</v>
      </c>
      <c r="J202" s="116">
        <f>'Individual Stats'!I31</f>
        <v>4</v>
      </c>
      <c r="K202" s="13"/>
    </row>
    <row r="203" spans="1:11" ht="12.75">
      <c r="A203" s="34">
        <v>10</v>
      </c>
      <c r="B203" s="115" t="str">
        <f>'Individual Stats'!B53</f>
        <v>Patrick Lalime</v>
      </c>
      <c r="C203" s="115" t="str">
        <f>'Individual Stats'!C53</f>
        <v>OTT</v>
      </c>
      <c r="D203" s="115" t="s">
        <v>13</v>
      </c>
      <c r="E203" s="115" t="s">
        <v>99</v>
      </c>
      <c r="F203" s="115">
        <f>'Individual Stats'!D53</f>
        <v>7</v>
      </c>
      <c r="G203" s="115">
        <f>'Individual Stats'!E53</f>
        <v>3</v>
      </c>
      <c r="H203" s="115">
        <f>'Individual Stats'!F53</f>
        <v>4</v>
      </c>
      <c r="I203" s="115">
        <f>'Individual Stats'!G53</f>
        <v>0</v>
      </c>
      <c r="J203" s="116">
        <f>'Individual Stats'!I53</f>
        <v>3</v>
      </c>
      <c r="K203" s="13"/>
    </row>
    <row r="204" spans="1:11" ht="12.75">
      <c r="A204" s="34">
        <v>11</v>
      </c>
      <c r="B204" s="115" t="str">
        <f>'Individual Stats'!B98</f>
        <v>Manny Legace</v>
      </c>
      <c r="C204" s="115" t="str">
        <f>'Individual Stats'!C98</f>
        <v>DET</v>
      </c>
      <c r="D204" s="115" t="s">
        <v>13</v>
      </c>
      <c r="E204" s="115" t="s">
        <v>2</v>
      </c>
      <c r="F204" s="115">
        <f>'Individual Stats'!D98</f>
        <v>4</v>
      </c>
      <c r="G204" s="115">
        <f>'Individual Stats'!E98</f>
        <v>2</v>
      </c>
      <c r="H204" s="115">
        <f>'Individual Stats'!F98</f>
        <v>2</v>
      </c>
      <c r="I204" s="115">
        <f>'Individual Stats'!G98</f>
        <v>0</v>
      </c>
      <c r="J204" s="116">
        <f>'Individual Stats'!I98</f>
        <v>3</v>
      </c>
      <c r="K204" s="13"/>
    </row>
    <row r="205" spans="1:11" ht="12.75">
      <c r="A205" s="34">
        <v>12</v>
      </c>
      <c r="B205" s="115" t="str">
        <f>'Individual Stats'!B164</f>
        <v>Rick DiPietro</v>
      </c>
      <c r="C205" s="115" t="str">
        <f>'Individual Stats'!C164</f>
        <v>NYI</v>
      </c>
      <c r="D205" s="115" t="s">
        <v>13</v>
      </c>
      <c r="E205" s="115" t="s">
        <v>1</v>
      </c>
      <c r="F205" s="115">
        <f>'Individual Stats'!D164</f>
        <v>5</v>
      </c>
      <c r="G205" s="115">
        <f>'Individual Stats'!E164</f>
        <v>1</v>
      </c>
      <c r="H205" s="115">
        <f>'Individual Stats'!F164</f>
        <v>4</v>
      </c>
      <c r="I205" s="115">
        <f>'Individual Stats'!G164</f>
        <v>1</v>
      </c>
      <c r="J205" s="116">
        <f>'Individual Stats'!I164</f>
        <v>3</v>
      </c>
      <c r="K205" s="13"/>
    </row>
    <row r="206" spans="1:11" ht="12.75">
      <c r="A206" s="34">
        <v>13</v>
      </c>
      <c r="B206" s="115" t="str">
        <f>'Individual Stats'!B119</f>
        <v>Chris Osgood</v>
      </c>
      <c r="C206" s="115" t="str">
        <f>'Individual Stats'!C119</f>
        <v>STL</v>
      </c>
      <c r="D206" s="115" t="s">
        <v>13</v>
      </c>
      <c r="E206" s="115" t="s">
        <v>183</v>
      </c>
      <c r="F206" s="115">
        <f>'Individual Stats'!D119</f>
        <v>5</v>
      </c>
      <c r="G206" s="115">
        <f>'Individual Stats'!E119</f>
        <v>1</v>
      </c>
      <c r="H206" s="115">
        <f>'Individual Stats'!F119</f>
        <v>4</v>
      </c>
      <c r="I206" s="115">
        <f>'Individual Stats'!G119</f>
        <v>0</v>
      </c>
      <c r="J206" s="116">
        <f>'Individual Stats'!I119</f>
        <v>2</v>
      </c>
      <c r="K206" s="13"/>
    </row>
    <row r="207" spans="1:11" ht="12.75">
      <c r="A207" s="34">
        <v>14</v>
      </c>
      <c r="B207" s="115" t="str">
        <f>'Individual Stats'!B163</f>
        <v>Dan Cloutier</v>
      </c>
      <c r="C207" s="115" t="str">
        <f>'Individual Stats'!C163</f>
        <v>VAN</v>
      </c>
      <c r="D207" s="115" t="s">
        <v>13</v>
      </c>
      <c r="E207" s="115" t="s">
        <v>1</v>
      </c>
      <c r="F207" s="115">
        <f>'Individual Stats'!D163</f>
        <v>3</v>
      </c>
      <c r="G207" s="115">
        <f>'Individual Stats'!E163</f>
        <v>1</v>
      </c>
      <c r="H207" s="115">
        <f>'Individual Stats'!F163</f>
        <v>1</v>
      </c>
      <c r="I207" s="115">
        <f>'Individual Stats'!G163</f>
        <v>0</v>
      </c>
      <c r="J207" s="116">
        <f>'Individual Stats'!I163</f>
        <v>1</v>
      </c>
      <c r="K207" s="13"/>
    </row>
    <row r="208" spans="1:15" ht="12.75">
      <c r="A208" s="34">
        <v>15</v>
      </c>
      <c r="B208" s="115" t="str">
        <f>'Individual Stats'!B120</f>
        <v>Martin Brodeur</v>
      </c>
      <c r="C208" s="115" t="str">
        <f>'Individual Stats'!C120</f>
        <v>NJ</v>
      </c>
      <c r="D208" s="115" t="s">
        <v>13</v>
      </c>
      <c r="E208" s="115" t="s">
        <v>183</v>
      </c>
      <c r="F208" s="115">
        <f>'Individual Stats'!D120</f>
        <v>5</v>
      </c>
      <c r="G208" s="115">
        <f>'Individual Stats'!E120</f>
        <v>1</v>
      </c>
      <c r="H208" s="115">
        <f>'Individual Stats'!F120</f>
        <v>4</v>
      </c>
      <c r="I208" s="115">
        <f>'Individual Stats'!G120</f>
        <v>0</v>
      </c>
      <c r="J208" s="116">
        <f>'Individual Stats'!I120</f>
        <v>1</v>
      </c>
      <c r="K208" s="2"/>
      <c r="L208" s="8"/>
      <c r="M208" s="9"/>
      <c r="N208" s="13"/>
      <c r="O208" s="13"/>
    </row>
    <row r="209" spans="1:15" ht="12.75">
      <c r="A209" s="34">
        <v>16</v>
      </c>
      <c r="B209" s="115" t="str">
        <f>'Individual Stats'!B207</f>
        <v>Marty Turco</v>
      </c>
      <c r="C209" s="115" t="str">
        <f>'Individual Stats'!C207</f>
        <v>DAL</v>
      </c>
      <c r="D209" s="115" t="s">
        <v>13</v>
      </c>
      <c r="E209" s="115" t="s">
        <v>164</v>
      </c>
      <c r="F209" s="115">
        <f>'Individual Stats'!D207</f>
        <v>5</v>
      </c>
      <c r="G209" s="115">
        <f>'Individual Stats'!E207</f>
        <v>1</v>
      </c>
      <c r="H209" s="115">
        <f>'Individual Stats'!F207</f>
        <v>4</v>
      </c>
      <c r="I209" s="115">
        <f>'Individual Stats'!G207</f>
        <v>0</v>
      </c>
      <c r="J209" s="116">
        <f>'Individual Stats'!I207</f>
        <v>1</v>
      </c>
      <c r="K209" s="2"/>
      <c r="L209" s="8"/>
      <c r="M209" s="9"/>
      <c r="N209" s="13"/>
      <c r="O209" s="13"/>
    </row>
    <row r="210" spans="1:15" ht="12.75">
      <c r="A210" s="34">
        <v>17</v>
      </c>
      <c r="B210" s="115" t="str">
        <f>'Individual Stats'!B141</f>
        <v>Tommy Salo </v>
      </c>
      <c r="C210" s="115" t="str">
        <f>'Individual Stats'!C141</f>
        <v>COL</v>
      </c>
      <c r="D210" s="115" t="s">
        <v>13</v>
      </c>
      <c r="E210" s="115" t="s">
        <v>3</v>
      </c>
      <c r="F210" s="115">
        <f>'Individual Stats'!D141</f>
        <v>1</v>
      </c>
      <c r="G210" s="115">
        <f>'Individual Stats'!E141</f>
        <v>0</v>
      </c>
      <c r="H210" s="115">
        <f>'Individual Stats'!F141</f>
        <v>0</v>
      </c>
      <c r="I210" s="115">
        <f>'Individual Stats'!G141</f>
        <v>0</v>
      </c>
      <c r="J210" s="116">
        <f>'Individual Stats'!I141</f>
        <v>0</v>
      </c>
      <c r="K210" s="2"/>
      <c r="L210" s="8"/>
      <c r="M210" s="9"/>
      <c r="N210" s="13"/>
      <c r="O210" s="13"/>
    </row>
    <row r="211" spans="1:15" ht="12.75">
      <c r="A211" s="37">
        <v>18</v>
      </c>
      <c r="B211" s="120" t="str">
        <f>'Individual Stats'!B32</f>
        <v>Martin Prusek</v>
      </c>
      <c r="C211" s="120" t="str">
        <f>'Individual Stats'!C32</f>
        <v>OTT</v>
      </c>
      <c r="D211" s="120" t="s">
        <v>13</v>
      </c>
      <c r="E211" s="120" t="s">
        <v>0</v>
      </c>
      <c r="F211" s="120">
        <f>'Individual Stats'!D32</f>
        <v>1</v>
      </c>
      <c r="G211" s="120">
        <f>'Individual Stats'!E32</f>
        <v>0</v>
      </c>
      <c r="H211" s="120">
        <f>'Individual Stats'!F32</f>
        <v>0</v>
      </c>
      <c r="I211" s="120">
        <f>'Individual Stats'!G32</f>
        <v>0</v>
      </c>
      <c r="J211" s="121">
        <f>'Individual Stats'!I32</f>
        <v>0</v>
      </c>
      <c r="K211" s="2"/>
      <c r="L211" s="8"/>
      <c r="M211" s="9"/>
      <c r="N211" s="13"/>
      <c r="O211" s="13"/>
    </row>
  </sheetData>
  <hyperlinks>
    <hyperlink ref="H1" location="Home!A1" display="HOME"/>
  </hyperlink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47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3.7109375" style="0" customWidth="1"/>
    <col min="3" max="3" width="15.7109375" style="0" customWidth="1"/>
    <col min="4" max="4" width="5.57421875" style="0" customWidth="1"/>
    <col min="5" max="5" width="5.00390625" style="0" customWidth="1"/>
    <col min="6" max="6" width="2.8515625" style="0" customWidth="1"/>
    <col min="7" max="7" width="4.57421875" style="0" customWidth="1"/>
    <col min="8" max="8" width="3.28125" style="0" customWidth="1"/>
    <col min="9" max="11" width="5.00390625" style="0" customWidth="1"/>
    <col min="12" max="12" width="6.00390625" style="0" customWidth="1"/>
    <col min="13" max="13" width="4.8515625" style="0" customWidth="1"/>
    <col min="14" max="14" width="5.140625" style="0" customWidth="1"/>
    <col min="15" max="15" width="5.00390625" style="0" customWidth="1"/>
    <col min="16" max="16" width="5.7109375" style="0" bestFit="1" customWidth="1"/>
    <col min="17" max="17" width="4.8515625" style="0" bestFit="1" customWidth="1"/>
    <col min="18" max="18" width="8.57421875" style="0" bestFit="1" customWidth="1"/>
    <col min="19" max="19" width="5.00390625" style="0" bestFit="1" customWidth="1"/>
    <col min="20" max="20" width="23.00390625" style="0" bestFit="1" customWidth="1"/>
  </cols>
  <sheetData>
    <row r="1" spans="1:16" ht="19.5" customHeight="1">
      <c r="A1" t="s">
        <v>217</v>
      </c>
      <c r="B1" t="s">
        <v>218</v>
      </c>
      <c r="C1" t="s">
        <v>7</v>
      </c>
      <c r="D1" t="s">
        <v>12</v>
      </c>
      <c r="E1" t="s">
        <v>13</v>
      </c>
      <c r="F1" t="s">
        <v>14</v>
      </c>
      <c r="G1" t="s">
        <v>16</v>
      </c>
      <c r="H1" t="s">
        <v>440</v>
      </c>
      <c r="I1" t="s">
        <v>204</v>
      </c>
      <c r="J1" t="s">
        <v>205</v>
      </c>
      <c r="K1" t="s">
        <v>206</v>
      </c>
      <c r="L1" t="s">
        <v>219</v>
      </c>
      <c r="M1" t="s">
        <v>220</v>
      </c>
      <c r="N1" t="s">
        <v>221</v>
      </c>
      <c r="O1" t="s">
        <v>222</v>
      </c>
      <c r="P1">
        <v>1</v>
      </c>
    </row>
    <row r="2" spans="1:15" ht="13.5" customHeight="1">
      <c r="A2" t="s">
        <v>225</v>
      </c>
      <c r="B2">
        <v>14</v>
      </c>
      <c r="C2" t="s">
        <v>226</v>
      </c>
      <c r="D2">
        <v>7</v>
      </c>
      <c r="E2">
        <v>2</v>
      </c>
      <c r="F2">
        <v>5</v>
      </c>
      <c r="G2">
        <v>7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13</v>
      </c>
      <c r="O2">
        <v>15.4</v>
      </c>
    </row>
    <row r="3" spans="1:15" ht="13.5" customHeight="1">
      <c r="A3" t="s">
        <v>223</v>
      </c>
      <c r="B3">
        <v>92</v>
      </c>
      <c r="C3" t="s">
        <v>224</v>
      </c>
      <c r="D3">
        <v>6</v>
      </c>
      <c r="E3">
        <v>3</v>
      </c>
      <c r="F3">
        <v>3</v>
      </c>
      <c r="G3">
        <v>6</v>
      </c>
      <c r="H3">
        <v>2</v>
      </c>
      <c r="I3">
        <v>0</v>
      </c>
      <c r="J3">
        <v>0</v>
      </c>
      <c r="K3">
        <v>0</v>
      </c>
      <c r="L3">
        <v>0</v>
      </c>
      <c r="M3">
        <v>0</v>
      </c>
      <c r="N3">
        <v>10</v>
      </c>
      <c r="O3">
        <v>30</v>
      </c>
    </row>
    <row r="4" spans="1:15" ht="13.5" customHeight="1">
      <c r="A4" t="s">
        <v>72</v>
      </c>
      <c r="B4">
        <v>55</v>
      </c>
      <c r="C4" t="s">
        <v>30</v>
      </c>
      <c r="D4">
        <v>7</v>
      </c>
      <c r="E4">
        <v>1</v>
      </c>
      <c r="F4">
        <v>4</v>
      </c>
      <c r="G4">
        <v>5</v>
      </c>
      <c r="H4">
        <v>-4</v>
      </c>
      <c r="I4">
        <v>4</v>
      </c>
      <c r="J4">
        <v>1</v>
      </c>
      <c r="K4">
        <v>0</v>
      </c>
      <c r="L4">
        <v>1</v>
      </c>
      <c r="M4">
        <v>0</v>
      </c>
      <c r="N4">
        <v>19</v>
      </c>
      <c r="O4">
        <v>5.3</v>
      </c>
    </row>
    <row r="5" spans="1:15" ht="13.5" customHeight="1">
      <c r="A5" t="s">
        <v>223</v>
      </c>
      <c r="B5">
        <v>37</v>
      </c>
      <c r="C5" t="s">
        <v>228</v>
      </c>
      <c r="D5">
        <v>7</v>
      </c>
      <c r="E5">
        <v>1</v>
      </c>
      <c r="F5">
        <v>3</v>
      </c>
      <c r="G5">
        <v>4</v>
      </c>
      <c r="H5">
        <v>5</v>
      </c>
      <c r="I5">
        <v>0</v>
      </c>
      <c r="J5">
        <v>0</v>
      </c>
      <c r="K5">
        <v>0</v>
      </c>
      <c r="L5">
        <v>1</v>
      </c>
      <c r="M5">
        <v>0</v>
      </c>
      <c r="N5">
        <v>20</v>
      </c>
      <c r="O5">
        <v>5</v>
      </c>
    </row>
    <row r="6" spans="1:15" ht="13.5" customHeight="1">
      <c r="A6" t="s">
        <v>227</v>
      </c>
      <c r="B6">
        <v>27</v>
      </c>
      <c r="C6" t="s">
        <v>209</v>
      </c>
      <c r="D6">
        <v>7</v>
      </c>
      <c r="E6">
        <v>2</v>
      </c>
      <c r="F6">
        <v>1</v>
      </c>
      <c r="G6">
        <v>3</v>
      </c>
      <c r="H6">
        <v>-2</v>
      </c>
      <c r="I6">
        <v>8</v>
      </c>
      <c r="J6">
        <v>0</v>
      </c>
      <c r="K6">
        <v>0</v>
      </c>
      <c r="L6">
        <v>1</v>
      </c>
      <c r="M6">
        <v>0</v>
      </c>
      <c r="N6">
        <v>19</v>
      </c>
      <c r="O6">
        <v>10.5</v>
      </c>
    </row>
    <row r="7" spans="1:15" ht="13.5" customHeight="1">
      <c r="A7" t="s">
        <v>227</v>
      </c>
      <c r="B7">
        <v>26</v>
      </c>
      <c r="C7" t="s">
        <v>126</v>
      </c>
      <c r="D7">
        <v>7</v>
      </c>
      <c r="E7">
        <v>2</v>
      </c>
      <c r="F7">
        <v>0</v>
      </c>
      <c r="G7">
        <v>2</v>
      </c>
      <c r="H7">
        <v>-5</v>
      </c>
      <c r="I7">
        <v>0</v>
      </c>
      <c r="J7">
        <v>1</v>
      </c>
      <c r="K7">
        <v>0</v>
      </c>
      <c r="L7">
        <v>0</v>
      </c>
      <c r="M7">
        <v>0</v>
      </c>
      <c r="N7">
        <v>16</v>
      </c>
      <c r="O7">
        <v>12.5</v>
      </c>
    </row>
    <row r="8" spans="1:15" ht="13.5" customHeight="1">
      <c r="A8" t="s">
        <v>72</v>
      </c>
      <c r="B8">
        <v>71</v>
      </c>
      <c r="C8" t="s">
        <v>138</v>
      </c>
      <c r="D8">
        <v>7</v>
      </c>
      <c r="E8">
        <v>1</v>
      </c>
      <c r="F8">
        <v>1</v>
      </c>
      <c r="G8">
        <v>2</v>
      </c>
      <c r="H8">
        <v>-1</v>
      </c>
      <c r="I8">
        <v>0</v>
      </c>
      <c r="J8">
        <v>0</v>
      </c>
      <c r="K8">
        <v>0</v>
      </c>
      <c r="L8">
        <v>0</v>
      </c>
      <c r="M8">
        <v>0</v>
      </c>
      <c r="N8">
        <v>22</v>
      </c>
      <c r="O8">
        <v>4.5</v>
      </c>
    </row>
    <row r="9" spans="1:15" ht="13.5" customHeight="1">
      <c r="A9" t="s">
        <v>72</v>
      </c>
      <c r="B9">
        <v>44</v>
      </c>
      <c r="C9" t="s">
        <v>118</v>
      </c>
      <c r="D9">
        <v>7</v>
      </c>
      <c r="E9">
        <v>0</v>
      </c>
      <c r="F9">
        <v>2</v>
      </c>
      <c r="G9">
        <v>2</v>
      </c>
      <c r="H9">
        <v>1</v>
      </c>
      <c r="I9">
        <v>2</v>
      </c>
      <c r="J9">
        <v>0</v>
      </c>
      <c r="K9">
        <v>0</v>
      </c>
      <c r="L9">
        <v>0</v>
      </c>
      <c r="M9">
        <v>0</v>
      </c>
      <c r="N9">
        <v>18</v>
      </c>
      <c r="O9">
        <v>0</v>
      </c>
    </row>
    <row r="10" spans="1:15" ht="13.5" customHeight="1">
      <c r="A10" t="s">
        <v>223</v>
      </c>
      <c r="B10">
        <v>16</v>
      </c>
      <c r="C10" t="s">
        <v>453</v>
      </c>
      <c r="D10">
        <v>5</v>
      </c>
      <c r="E10">
        <v>1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4</v>
      </c>
      <c r="O10">
        <v>25</v>
      </c>
    </row>
    <row r="11" spans="1:15" ht="13.5" customHeight="1">
      <c r="A11" t="s">
        <v>223</v>
      </c>
      <c r="B11">
        <v>12</v>
      </c>
      <c r="C11" t="s">
        <v>102</v>
      </c>
      <c r="D11">
        <v>7</v>
      </c>
      <c r="E11">
        <v>1</v>
      </c>
      <c r="F11">
        <v>0</v>
      </c>
      <c r="G11">
        <v>1</v>
      </c>
      <c r="H11">
        <v>-5</v>
      </c>
      <c r="I11">
        <v>8</v>
      </c>
      <c r="J11">
        <v>0</v>
      </c>
      <c r="K11">
        <v>0</v>
      </c>
      <c r="L11">
        <v>0</v>
      </c>
      <c r="M11">
        <v>0</v>
      </c>
      <c r="N11">
        <v>14</v>
      </c>
      <c r="O11">
        <v>7.1</v>
      </c>
    </row>
    <row r="12" spans="1:15" ht="13.5" customHeight="1">
      <c r="A12" t="s">
        <v>223</v>
      </c>
      <c r="B12">
        <v>39</v>
      </c>
      <c r="C12" t="s">
        <v>230</v>
      </c>
      <c r="D12">
        <v>7</v>
      </c>
      <c r="E12">
        <v>0</v>
      </c>
      <c r="F12">
        <v>1</v>
      </c>
      <c r="G12">
        <v>1</v>
      </c>
      <c r="H12">
        <v>0</v>
      </c>
      <c r="I12">
        <v>8</v>
      </c>
      <c r="J12">
        <v>0</v>
      </c>
      <c r="K12">
        <v>0</v>
      </c>
      <c r="L12">
        <v>0</v>
      </c>
      <c r="M12">
        <v>0</v>
      </c>
      <c r="N12">
        <v>8</v>
      </c>
      <c r="O12">
        <v>0</v>
      </c>
    </row>
    <row r="13" spans="1:15" ht="13.5" customHeight="1">
      <c r="A13" t="s">
        <v>72</v>
      </c>
      <c r="B13">
        <v>25</v>
      </c>
      <c r="C13" t="s">
        <v>233</v>
      </c>
      <c r="D13">
        <v>7</v>
      </c>
      <c r="E13">
        <v>0</v>
      </c>
      <c r="F13">
        <v>1</v>
      </c>
      <c r="G13">
        <v>1</v>
      </c>
      <c r="H13">
        <v>-2</v>
      </c>
      <c r="I13">
        <v>4</v>
      </c>
      <c r="J13">
        <v>0</v>
      </c>
      <c r="K13">
        <v>0</v>
      </c>
      <c r="L13">
        <v>0</v>
      </c>
      <c r="M13">
        <v>0</v>
      </c>
      <c r="N13">
        <v>11</v>
      </c>
      <c r="O13">
        <v>0</v>
      </c>
    </row>
    <row r="14" spans="1:15" ht="13.5" customHeight="1">
      <c r="A14" t="s">
        <v>225</v>
      </c>
      <c r="B14">
        <v>11</v>
      </c>
      <c r="C14" t="s">
        <v>229</v>
      </c>
      <c r="D14">
        <v>7</v>
      </c>
      <c r="E14">
        <v>0</v>
      </c>
      <c r="F14">
        <v>0</v>
      </c>
      <c r="G14">
        <v>0</v>
      </c>
      <c r="H14">
        <v>-2</v>
      </c>
      <c r="I14">
        <v>4</v>
      </c>
      <c r="J14">
        <v>0</v>
      </c>
      <c r="K14">
        <v>0</v>
      </c>
      <c r="L14">
        <v>0</v>
      </c>
      <c r="M14">
        <v>0</v>
      </c>
      <c r="N14">
        <v>10</v>
      </c>
      <c r="O14">
        <v>0</v>
      </c>
    </row>
    <row r="15" spans="1:15" ht="13.5" customHeight="1">
      <c r="A15" t="s">
        <v>72</v>
      </c>
      <c r="B15">
        <v>6</v>
      </c>
      <c r="C15" t="s">
        <v>89</v>
      </c>
      <c r="D15">
        <v>7</v>
      </c>
      <c r="E15">
        <v>0</v>
      </c>
      <c r="F15">
        <v>0</v>
      </c>
      <c r="G15">
        <v>0</v>
      </c>
      <c r="H15">
        <v>-3</v>
      </c>
      <c r="I15">
        <v>2</v>
      </c>
      <c r="J15">
        <v>0</v>
      </c>
      <c r="K15">
        <v>0</v>
      </c>
      <c r="L15">
        <v>0</v>
      </c>
      <c r="M15">
        <v>0</v>
      </c>
      <c r="N15">
        <v>14</v>
      </c>
      <c r="O15">
        <v>0</v>
      </c>
    </row>
    <row r="16" spans="1:15" ht="13.5" customHeight="1">
      <c r="A16" t="s">
        <v>223</v>
      </c>
      <c r="B16">
        <v>19</v>
      </c>
      <c r="C16" t="s">
        <v>144</v>
      </c>
      <c r="D16">
        <v>7</v>
      </c>
      <c r="E16">
        <v>0</v>
      </c>
      <c r="F16">
        <v>0</v>
      </c>
      <c r="G16">
        <v>0</v>
      </c>
      <c r="H16">
        <v>-6</v>
      </c>
      <c r="I16">
        <v>14</v>
      </c>
      <c r="J16">
        <v>0</v>
      </c>
      <c r="K16">
        <v>0</v>
      </c>
      <c r="L16">
        <v>0</v>
      </c>
      <c r="M16">
        <v>0</v>
      </c>
      <c r="N16">
        <v>14</v>
      </c>
      <c r="O16">
        <v>0</v>
      </c>
    </row>
    <row r="17" spans="1:15" ht="13.5" customHeight="1">
      <c r="A17" t="s">
        <v>225</v>
      </c>
      <c r="B17">
        <v>17</v>
      </c>
      <c r="C17" t="s">
        <v>231</v>
      </c>
      <c r="D17">
        <v>7</v>
      </c>
      <c r="E17">
        <v>0</v>
      </c>
      <c r="F17">
        <v>0</v>
      </c>
      <c r="G17">
        <v>0</v>
      </c>
      <c r="H17">
        <v>-1</v>
      </c>
      <c r="I17">
        <v>0</v>
      </c>
      <c r="J17">
        <v>0</v>
      </c>
      <c r="K17">
        <v>0</v>
      </c>
      <c r="L17">
        <v>0</v>
      </c>
      <c r="M17">
        <v>0</v>
      </c>
      <c r="N17">
        <v>3</v>
      </c>
      <c r="O17">
        <v>0</v>
      </c>
    </row>
    <row r="18" spans="1:15" ht="13.5" customHeight="1">
      <c r="A18" t="s">
        <v>227</v>
      </c>
      <c r="B18">
        <v>20</v>
      </c>
      <c r="C18" t="s">
        <v>232</v>
      </c>
      <c r="D18">
        <v>7</v>
      </c>
      <c r="E18">
        <v>0</v>
      </c>
      <c r="F18">
        <v>0</v>
      </c>
      <c r="G18">
        <v>0</v>
      </c>
      <c r="H18">
        <v>-2</v>
      </c>
      <c r="I18">
        <v>14</v>
      </c>
      <c r="J18">
        <v>0</v>
      </c>
      <c r="K18">
        <v>0</v>
      </c>
      <c r="L18">
        <v>0</v>
      </c>
      <c r="M18">
        <v>0</v>
      </c>
      <c r="N18">
        <v>7</v>
      </c>
      <c r="O18">
        <v>0</v>
      </c>
    </row>
    <row r="19" spans="1:15" ht="13.5" customHeight="1">
      <c r="A19" t="s">
        <v>72</v>
      </c>
      <c r="B19">
        <v>21</v>
      </c>
      <c r="C19" t="s">
        <v>234</v>
      </c>
      <c r="D19">
        <v>7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</row>
    <row r="20" spans="1:15" ht="13.5" customHeight="1">
      <c r="A20" t="s">
        <v>13</v>
      </c>
      <c r="B20">
        <v>1</v>
      </c>
      <c r="C20" t="s">
        <v>121</v>
      </c>
      <c r="D20">
        <v>7</v>
      </c>
      <c r="E20">
        <v>0</v>
      </c>
      <c r="F20">
        <v>0</v>
      </c>
      <c r="G20">
        <v>0</v>
      </c>
      <c r="H20">
        <v>0</v>
      </c>
      <c r="I20">
        <v>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3.5" customHeight="1">
      <c r="A21" t="s">
        <v>225</v>
      </c>
      <c r="B21">
        <v>40</v>
      </c>
      <c r="C21" t="s">
        <v>235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</row>
    <row r="22" spans="1:15" ht="13.5" customHeight="1">
      <c r="A22" t="s">
        <v>223</v>
      </c>
      <c r="B22">
        <v>33</v>
      </c>
      <c r="C22" t="s">
        <v>454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ht="13.5" customHeight="1"/>
    <row r="24" spans="1:15" ht="13.5" customHeight="1">
      <c r="A24" t="s">
        <v>236</v>
      </c>
      <c r="B24" t="s">
        <v>7</v>
      </c>
      <c r="C24" t="s">
        <v>12</v>
      </c>
      <c r="D24" t="s">
        <v>237</v>
      </c>
      <c r="E24" t="s">
        <v>238</v>
      </c>
      <c r="F24" t="s">
        <v>20</v>
      </c>
      <c r="G24" t="s">
        <v>21</v>
      </c>
      <c r="H24" t="s">
        <v>239</v>
      </c>
      <c r="I24" t="s">
        <v>240</v>
      </c>
      <c r="J24" t="s">
        <v>241</v>
      </c>
      <c r="K24" t="s">
        <v>242</v>
      </c>
      <c r="L24" t="s">
        <v>222</v>
      </c>
      <c r="M24" t="s">
        <v>13</v>
      </c>
      <c r="N24" t="s">
        <v>14</v>
      </c>
      <c r="O24" t="s">
        <v>204</v>
      </c>
    </row>
    <row r="25" spans="1:16" ht="13.5" customHeight="1">
      <c r="A25">
        <v>1</v>
      </c>
      <c r="B25" t="s">
        <v>121</v>
      </c>
      <c r="C25">
        <v>7</v>
      </c>
      <c r="D25">
        <v>447</v>
      </c>
      <c r="E25">
        <v>2.15</v>
      </c>
      <c r="F25">
        <v>3</v>
      </c>
      <c r="G25">
        <v>4</v>
      </c>
      <c r="H25">
        <v>0</v>
      </c>
      <c r="I25">
        <v>1</v>
      </c>
      <c r="J25">
        <v>16</v>
      </c>
      <c r="K25">
        <v>210</v>
      </c>
      <c r="L25">
        <v>0.924</v>
      </c>
      <c r="M25">
        <v>0</v>
      </c>
      <c r="N25">
        <v>0</v>
      </c>
      <c r="O25">
        <v>2</v>
      </c>
      <c r="P25">
        <v>2</v>
      </c>
    </row>
    <row r="26" spans="1:15" ht="13.5" customHeight="1">
      <c r="A26" t="s">
        <v>243</v>
      </c>
      <c r="C26">
        <v>7</v>
      </c>
      <c r="D26">
        <v>447</v>
      </c>
      <c r="E26">
        <v>2.15</v>
      </c>
      <c r="F26">
        <v>3</v>
      </c>
      <c r="G26">
        <v>4</v>
      </c>
      <c r="H26">
        <v>0</v>
      </c>
      <c r="I26">
        <v>1</v>
      </c>
      <c r="J26">
        <v>19</v>
      </c>
      <c r="K26">
        <v>213</v>
      </c>
      <c r="L26">
        <v>0.911</v>
      </c>
      <c r="M26">
        <v>0</v>
      </c>
      <c r="N26">
        <v>0</v>
      </c>
      <c r="O26">
        <v>2</v>
      </c>
    </row>
    <row r="27" ht="13.5" customHeight="1"/>
    <row r="28" spans="1:15" ht="13.5" customHeight="1">
      <c r="A28" t="s">
        <v>217</v>
      </c>
      <c r="B28" t="s">
        <v>218</v>
      </c>
      <c r="C28" t="s">
        <v>7</v>
      </c>
      <c r="D28" t="s">
        <v>12</v>
      </c>
      <c r="E28" t="s">
        <v>13</v>
      </c>
      <c r="F28" t="s">
        <v>14</v>
      </c>
      <c r="G28" t="s">
        <v>16</v>
      </c>
      <c r="H28" t="s">
        <v>440</v>
      </c>
      <c r="I28" t="s">
        <v>204</v>
      </c>
      <c r="J28" t="s">
        <v>205</v>
      </c>
      <c r="K28" t="s">
        <v>206</v>
      </c>
      <c r="L28" t="s">
        <v>219</v>
      </c>
      <c r="M28" t="s">
        <v>220</v>
      </c>
      <c r="N28" t="s">
        <v>221</v>
      </c>
      <c r="O28" t="s">
        <v>222</v>
      </c>
    </row>
    <row r="29" spans="1:15" ht="13.5" customHeight="1">
      <c r="A29" t="s">
        <v>223</v>
      </c>
      <c r="B29">
        <v>11</v>
      </c>
      <c r="C29" t="s">
        <v>116</v>
      </c>
      <c r="D29">
        <v>11</v>
      </c>
      <c r="E29">
        <v>3</v>
      </c>
      <c r="F29">
        <v>8</v>
      </c>
      <c r="G29">
        <v>11</v>
      </c>
      <c r="H29">
        <v>1</v>
      </c>
      <c r="I29">
        <v>10</v>
      </c>
      <c r="J29">
        <v>2</v>
      </c>
      <c r="K29">
        <v>0</v>
      </c>
      <c r="L29">
        <v>0</v>
      </c>
      <c r="M29">
        <v>0</v>
      </c>
      <c r="N29">
        <v>27</v>
      </c>
      <c r="O29">
        <v>11.1</v>
      </c>
    </row>
    <row r="30" spans="1:15" ht="13.5" customHeight="1">
      <c r="A30" t="s">
        <v>227</v>
      </c>
      <c r="B30">
        <v>27</v>
      </c>
      <c r="C30" t="s">
        <v>249</v>
      </c>
      <c r="D30">
        <v>11</v>
      </c>
      <c r="E30">
        <v>6</v>
      </c>
      <c r="F30">
        <v>4</v>
      </c>
      <c r="G30">
        <v>10</v>
      </c>
      <c r="H30">
        <v>2</v>
      </c>
      <c r="I30">
        <v>8</v>
      </c>
      <c r="J30">
        <v>1</v>
      </c>
      <c r="K30">
        <v>0</v>
      </c>
      <c r="L30">
        <v>1</v>
      </c>
      <c r="M30">
        <v>0</v>
      </c>
      <c r="N30">
        <v>29</v>
      </c>
      <c r="O30">
        <v>20.7</v>
      </c>
    </row>
    <row r="31" spans="1:15" ht="13.5" customHeight="1">
      <c r="A31" t="s">
        <v>227</v>
      </c>
      <c r="B31">
        <v>20</v>
      </c>
      <c r="C31" t="s">
        <v>177</v>
      </c>
      <c r="D31">
        <v>11</v>
      </c>
      <c r="E31">
        <v>3</v>
      </c>
      <c r="F31">
        <v>3</v>
      </c>
      <c r="G31">
        <v>6</v>
      </c>
      <c r="H31">
        <v>7</v>
      </c>
      <c r="I31">
        <v>2</v>
      </c>
      <c r="J31">
        <v>0</v>
      </c>
      <c r="K31">
        <v>0</v>
      </c>
      <c r="L31">
        <v>1</v>
      </c>
      <c r="M31">
        <v>0</v>
      </c>
      <c r="N31">
        <v>32</v>
      </c>
      <c r="O31">
        <v>9.4</v>
      </c>
    </row>
    <row r="32" spans="1:15" ht="13.5" customHeight="1">
      <c r="A32" t="s">
        <v>72</v>
      </c>
      <c r="B32">
        <v>52</v>
      </c>
      <c r="C32" t="s">
        <v>245</v>
      </c>
      <c r="D32">
        <v>11</v>
      </c>
      <c r="E32">
        <v>1</v>
      </c>
      <c r="F32">
        <v>4</v>
      </c>
      <c r="G32">
        <v>5</v>
      </c>
      <c r="H32">
        <v>2</v>
      </c>
      <c r="I32">
        <v>2</v>
      </c>
      <c r="J32">
        <v>1</v>
      </c>
      <c r="K32">
        <v>0</v>
      </c>
      <c r="L32">
        <v>0</v>
      </c>
      <c r="M32">
        <v>0</v>
      </c>
      <c r="N32">
        <v>16</v>
      </c>
      <c r="O32">
        <v>6.3</v>
      </c>
    </row>
    <row r="33" spans="1:15" ht="13.5" customHeight="1">
      <c r="A33" t="s">
        <v>72</v>
      </c>
      <c r="B33">
        <v>79</v>
      </c>
      <c r="C33" t="s">
        <v>256</v>
      </c>
      <c r="D33">
        <v>11</v>
      </c>
      <c r="E33">
        <v>1</v>
      </c>
      <c r="F33">
        <v>4</v>
      </c>
      <c r="G33">
        <v>5</v>
      </c>
      <c r="H33">
        <v>3</v>
      </c>
      <c r="I33">
        <v>8</v>
      </c>
      <c r="J33">
        <v>0</v>
      </c>
      <c r="K33">
        <v>0</v>
      </c>
      <c r="L33">
        <v>1</v>
      </c>
      <c r="M33">
        <v>0</v>
      </c>
      <c r="N33">
        <v>18</v>
      </c>
      <c r="O33">
        <v>5.6</v>
      </c>
    </row>
    <row r="34" spans="1:15" ht="13.5" customHeight="1">
      <c r="A34" t="s">
        <v>223</v>
      </c>
      <c r="B34">
        <v>94</v>
      </c>
      <c r="C34" t="s">
        <v>247</v>
      </c>
      <c r="D34">
        <v>9</v>
      </c>
      <c r="E34">
        <v>2</v>
      </c>
      <c r="F34">
        <v>2</v>
      </c>
      <c r="G34">
        <v>4</v>
      </c>
      <c r="H34">
        <v>-3</v>
      </c>
      <c r="I34">
        <v>0</v>
      </c>
      <c r="J34">
        <v>0</v>
      </c>
      <c r="K34">
        <v>0</v>
      </c>
      <c r="L34">
        <v>1</v>
      </c>
      <c r="M34">
        <v>0</v>
      </c>
      <c r="N34">
        <v>15</v>
      </c>
      <c r="O34">
        <v>13.3</v>
      </c>
    </row>
    <row r="35" spans="1:15" ht="13.5" customHeight="1">
      <c r="A35" t="s">
        <v>72</v>
      </c>
      <c r="B35">
        <v>43</v>
      </c>
      <c r="C35" t="s">
        <v>251</v>
      </c>
      <c r="D35">
        <v>11</v>
      </c>
      <c r="E35">
        <v>2</v>
      </c>
      <c r="F35">
        <v>1</v>
      </c>
      <c r="G35">
        <v>3</v>
      </c>
      <c r="H35">
        <v>-5</v>
      </c>
      <c r="I35">
        <v>4</v>
      </c>
      <c r="J35">
        <v>1</v>
      </c>
      <c r="K35">
        <v>0</v>
      </c>
      <c r="L35">
        <v>0</v>
      </c>
      <c r="M35">
        <v>0</v>
      </c>
      <c r="N35">
        <v>10</v>
      </c>
      <c r="O35">
        <v>20</v>
      </c>
    </row>
    <row r="36" spans="1:15" ht="13.5" customHeight="1">
      <c r="A36" t="s">
        <v>223</v>
      </c>
      <c r="B36">
        <v>71</v>
      </c>
      <c r="C36" t="s">
        <v>155</v>
      </c>
      <c r="D36">
        <v>11</v>
      </c>
      <c r="E36">
        <v>2</v>
      </c>
      <c r="F36">
        <v>1</v>
      </c>
      <c r="G36">
        <v>3</v>
      </c>
      <c r="H36">
        <v>0</v>
      </c>
      <c r="I36">
        <v>18</v>
      </c>
      <c r="J36">
        <v>0</v>
      </c>
      <c r="K36">
        <v>0</v>
      </c>
      <c r="L36">
        <v>0</v>
      </c>
      <c r="M36">
        <v>0</v>
      </c>
      <c r="N36">
        <v>14</v>
      </c>
      <c r="O36">
        <v>14.3</v>
      </c>
    </row>
    <row r="37" spans="1:15" ht="13.5" customHeight="1">
      <c r="A37" t="s">
        <v>227</v>
      </c>
      <c r="B37">
        <v>73</v>
      </c>
      <c r="C37" t="s">
        <v>257</v>
      </c>
      <c r="D37">
        <v>11</v>
      </c>
      <c r="E37">
        <v>1</v>
      </c>
      <c r="F37">
        <v>2</v>
      </c>
      <c r="G37">
        <v>3</v>
      </c>
      <c r="H37">
        <v>-5</v>
      </c>
      <c r="I37">
        <v>4</v>
      </c>
      <c r="J37">
        <v>0</v>
      </c>
      <c r="K37">
        <v>0</v>
      </c>
      <c r="L37">
        <v>0</v>
      </c>
      <c r="M37">
        <v>0</v>
      </c>
      <c r="N37">
        <v>36</v>
      </c>
      <c r="O37">
        <v>2.8</v>
      </c>
    </row>
    <row r="38" spans="1:15" ht="13.5" customHeight="1">
      <c r="A38" t="s">
        <v>223</v>
      </c>
      <c r="B38">
        <v>38</v>
      </c>
      <c r="C38" t="s">
        <v>246</v>
      </c>
      <c r="D38">
        <v>11</v>
      </c>
      <c r="E38">
        <v>1</v>
      </c>
      <c r="F38">
        <v>1</v>
      </c>
      <c r="G38">
        <v>2</v>
      </c>
      <c r="H38">
        <v>-6</v>
      </c>
      <c r="I38">
        <v>4</v>
      </c>
      <c r="J38">
        <v>0</v>
      </c>
      <c r="K38">
        <v>0</v>
      </c>
      <c r="L38">
        <v>0</v>
      </c>
      <c r="M38">
        <v>0</v>
      </c>
      <c r="N38">
        <v>15</v>
      </c>
      <c r="O38">
        <v>6.7</v>
      </c>
    </row>
    <row r="39" spans="1:15" ht="13.5" customHeight="1">
      <c r="A39" t="s">
        <v>72</v>
      </c>
      <c r="B39">
        <v>44</v>
      </c>
      <c r="C39" t="s">
        <v>168</v>
      </c>
      <c r="D39">
        <v>11</v>
      </c>
      <c r="E39">
        <v>0</v>
      </c>
      <c r="F39">
        <v>2</v>
      </c>
      <c r="G39">
        <v>2</v>
      </c>
      <c r="H39">
        <v>-2</v>
      </c>
      <c r="I39">
        <v>39</v>
      </c>
      <c r="J39">
        <v>0</v>
      </c>
      <c r="K39">
        <v>0</v>
      </c>
      <c r="L39">
        <v>0</v>
      </c>
      <c r="M39">
        <v>0</v>
      </c>
      <c r="N39">
        <v>31</v>
      </c>
      <c r="O39">
        <v>0</v>
      </c>
    </row>
    <row r="40" spans="1:15" ht="13.5" customHeight="1">
      <c r="A40" t="s">
        <v>223</v>
      </c>
      <c r="B40">
        <v>34</v>
      </c>
      <c r="C40" t="s">
        <v>250</v>
      </c>
      <c r="D40">
        <v>11</v>
      </c>
      <c r="E40">
        <v>0</v>
      </c>
      <c r="F40">
        <v>2</v>
      </c>
      <c r="G40">
        <v>2</v>
      </c>
      <c r="H40">
        <v>-3</v>
      </c>
      <c r="I40">
        <v>2</v>
      </c>
      <c r="J40">
        <v>0</v>
      </c>
      <c r="K40">
        <v>0</v>
      </c>
      <c r="L40">
        <v>0</v>
      </c>
      <c r="M40">
        <v>0</v>
      </c>
      <c r="N40">
        <v>10</v>
      </c>
      <c r="O40">
        <v>0</v>
      </c>
    </row>
    <row r="41" spans="1:15" ht="13.5" customHeight="1">
      <c r="A41" t="s">
        <v>227</v>
      </c>
      <c r="B41">
        <v>17</v>
      </c>
      <c r="C41" t="s">
        <v>253</v>
      </c>
      <c r="D41">
        <v>5</v>
      </c>
      <c r="E41">
        <v>0</v>
      </c>
      <c r="F41">
        <v>2</v>
      </c>
      <c r="G41">
        <v>2</v>
      </c>
      <c r="H41">
        <v>-2</v>
      </c>
      <c r="I41">
        <v>2</v>
      </c>
      <c r="J41">
        <v>0</v>
      </c>
      <c r="K41">
        <v>0</v>
      </c>
      <c r="L41">
        <v>0</v>
      </c>
      <c r="M41">
        <v>0</v>
      </c>
      <c r="N41">
        <v>4</v>
      </c>
      <c r="O41">
        <v>0</v>
      </c>
    </row>
    <row r="42" spans="1:15" ht="13.5" customHeight="1">
      <c r="A42" t="s">
        <v>13</v>
      </c>
      <c r="B42">
        <v>60</v>
      </c>
      <c r="C42" t="s">
        <v>172</v>
      </c>
      <c r="D42">
        <v>11</v>
      </c>
      <c r="E42">
        <v>0</v>
      </c>
      <c r="F42">
        <v>2</v>
      </c>
      <c r="G42">
        <v>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ht="13.5" customHeight="1">
      <c r="A43" t="s">
        <v>225</v>
      </c>
      <c r="B43">
        <v>15</v>
      </c>
      <c r="C43" t="s">
        <v>434</v>
      </c>
      <c r="D43">
        <v>9</v>
      </c>
      <c r="E43">
        <v>1</v>
      </c>
      <c r="F43">
        <v>0</v>
      </c>
      <c r="G43">
        <v>1</v>
      </c>
      <c r="H43">
        <v>0</v>
      </c>
      <c r="I43">
        <v>6</v>
      </c>
      <c r="J43">
        <v>0</v>
      </c>
      <c r="K43">
        <v>0</v>
      </c>
      <c r="L43">
        <v>0</v>
      </c>
      <c r="M43">
        <v>0</v>
      </c>
      <c r="N43">
        <v>2</v>
      </c>
      <c r="O43">
        <v>50</v>
      </c>
    </row>
    <row r="44" spans="1:15" ht="13.5" customHeight="1">
      <c r="A44" t="s">
        <v>227</v>
      </c>
      <c r="B44">
        <v>37</v>
      </c>
      <c r="C44" t="s">
        <v>483</v>
      </c>
      <c r="D44">
        <v>4</v>
      </c>
      <c r="E44">
        <v>1</v>
      </c>
      <c r="F44">
        <v>0</v>
      </c>
      <c r="G44">
        <v>1</v>
      </c>
      <c r="H44">
        <v>-1</v>
      </c>
      <c r="I44">
        <v>2</v>
      </c>
      <c r="J44">
        <v>0</v>
      </c>
      <c r="K44">
        <v>0</v>
      </c>
      <c r="L44">
        <v>0</v>
      </c>
      <c r="M44">
        <v>0</v>
      </c>
      <c r="N44">
        <v>5</v>
      </c>
      <c r="O44">
        <v>20</v>
      </c>
    </row>
    <row r="45" spans="1:15" ht="13.5" customHeight="1">
      <c r="A45" t="s">
        <v>227</v>
      </c>
      <c r="B45">
        <v>26</v>
      </c>
      <c r="C45" t="s">
        <v>248</v>
      </c>
      <c r="D45">
        <v>8</v>
      </c>
      <c r="E45">
        <v>0</v>
      </c>
      <c r="F45">
        <v>1</v>
      </c>
      <c r="G45">
        <v>1</v>
      </c>
      <c r="H45">
        <v>-1</v>
      </c>
      <c r="I45">
        <v>6</v>
      </c>
      <c r="J45">
        <v>0</v>
      </c>
      <c r="K45">
        <v>0</v>
      </c>
      <c r="L45">
        <v>0</v>
      </c>
      <c r="M45">
        <v>0</v>
      </c>
      <c r="N45">
        <v>17</v>
      </c>
      <c r="O45">
        <v>0</v>
      </c>
    </row>
    <row r="46" spans="1:15" ht="13.5" customHeight="1">
      <c r="A46" t="s">
        <v>223</v>
      </c>
      <c r="B46">
        <v>90</v>
      </c>
      <c r="C46" t="s">
        <v>254</v>
      </c>
      <c r="D46">
        <v>11</v>
      </c>
      <c r="E46">
        <v>0</v>
      </c>
      <c r="F46">
        <v>1</v>
      </c>
      <c r="G46">
        <v>1</v>
      </c>
      <c r="H46">
        <v>-2</v>
      </c>
      <c r="I46">
        <v>4</v>
      </c>
      <c r="J46">
        <v>0</v>
      </c>
      <c r="K46">
        <v>0</v>
      </c>
      <c r="L46">
        <v>0</v>
      </c>
      <c r="M46">
        <v>0</v>
      </c>
      <c r="N46">
        <v>10</v>
      </c>
      <c r="O46">
        <v>0</v>
      </c>
    </row>
    <row r="47" spans="1:15" ht="13.5" customHeight="1">
      <c r="A47" t="s">
        <v>223</v>
      </c>
      <c r="B47">
        <v>22</v>
      </c>
      <c r="C47" t="s">
        <v>255</v>
      </c>
      <c r="D47">
        <v>9</v>
      </c>
      <c r="E47">
        <v>0</v>
      </c>
      <c r="F47">
        <v>1</v>
      </c>
      <c r="G47">
        <v>1</v>
      </c>
      <c r="H47">
        <v>0</v>
      </c>
      <c r="I47">
        <v>10</v>
      </c>
      <c r="J47">
        <v>0</v>
      </c>
      <c r="K47">
        <v>0</v>
      </c>
      <c r="L47">
        <v>0</v>
      </c>
      <c r="M47">
        <v>0</v>
      </c>
      <c r="N47">
        <v>9</v>
      </c>
      <c r="O47">
        <v>0</v>
      </c>
    </row>
    <row r="48" spans="1:15" ht="13.5" customHeight="1">
      <c r="A48" t="s">
        <v>72</v>
      </c>
      <c r="B48">
        <v>5</v>
      </c>
      <c r="C48" t="s">
        <v>244</v>
      </c>
      <c r="D48">
        <v>4</v>
      </c>
      <c r="E48">
        <v>0</v>
      </c>
      <c r="F48">
        <v>0</v>
      </c>
      <c r="G48">
        <v>0</v>
      </c>
      <c r="H48">
        <v>-1</v>
      </c>
      <c r="I48">
        <v>2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</row>
    <row r="49" spans="1:16" ht="13.5" customHeight="1">
      <c r="A49" t="s">
        <v>227</v>
      </c>
      <c r="B49">
        <v>8</v>
      </c>
      <c r="C49" t="s">
        <v>465</v>
      </c>
      <c r="D49">
        <v>7</v>
      </c>
      <c r="E49">
        <v>0</v>
      </c>
      <c r="F49">
        <v>0</v>
      </c>
      <c r="G49">
        <v>0</v>
      </c>
      <c r="H49">
        <v>1</v>
      </c>
      <c r="I49">
        <v>8</v>
      </c>
      <c r="J49">
        <v>0</v>
      </c>
      <c r="K49">
        <v>0</v>
      </c>
      <c r="L49">
        <v>0</v>
      </c>
      <c r="M49">
        <v>0</v>
      </c>
      <c r="N49">
        <v>6</v>
      </c>
      <c r="O49">
        <v>0</v>
      </c>
      <c r="P49">
        <v>3</v>
      </c>
    </row>
    <row r="50" spans="1:15" ht="13.5" customHeight="1">
      <c r="A50" t="s">
        <v>13</v>
      </c>
      <c r="B50">
        <v>30</v>
      </c>
      <c r="C50" t="s">
        <v>482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ht="13.5" customHeight="1">
      <c r="A51" t="s">
        <v>72</v>
      </c>
      <c r="B51">
        <v>51</v>
      </c>
      <c r="C51" t="s">
        <v>252</v>
      </c>
      <c r="D51">
        <v>11</v>
      </c>
      <c r="E51">
        <v>0</v>
      </c>
      <c r="F51">
        <v>0</v>
      </c>
      <c r="G51">
        <v>0</v>
      </c>
      <c r="H51">
        <v>-6</v>
      </c>
      <c r="I51">
        <v>7</v>
      </c>
      <c r="J51">
        <v>0</v>
      </c>
      <c r="K51">
        <v>0</v>
      </c>
      <c r="L51">
        <v>0</v>
      </c>
      <c r="M51">
        <v>0</v>
      </c>
      <c r="N51">
        <v>13</v>
      </c>
      <c r="O51">
        <v>0</v>
      </c>
    </row>
    <row r="52" ht="13.5" customHeight="1"/>
    <row r="53" spans="1:15" ht="13.5" customHeight="1">
      <c r="A53" t="s">
        <v>236</v>
      </c>
      <c r="B53" t="s">
        <v>7</v>
      </c>
      <c r="C53" t="s">
        <v>12</v>
      </c>
      <c r="D53" t="s">
        <v>237</v>
      </c>
      <c r="E53" t="s">
        <v>238</v>
      </c>
      <c r="F53" t="s">
        <v>20</v>
      </c>
      <c r="G53" t="s">
        <v>21</v>
      </c>
      <c r="H53" t="s">
        <v>239</v>
      </c>
      <c r="I53" t="s">
        <v>240</v>
      </c>
      <c r="J53" t="s">
        <v>241</v>
      </c>
      <c r="K53" t="s">
        <v>242</v>
      </c>
      <c r="L53" t="s">
        <v>222</v>
      </c>
      <c r="M53" t="s">
        <v>13</v>
      </c>
      <c r="N53" t="s">
        <v>14</v>
      </c>
      <c r="O53" t="s">
        <v>204</v>
      </c>
    </row>
    <row r="54" spans="1:15" ht="13.5" customHeight="1">
      <c r="A54">
        <v>30</v>
      </c>
      <c r="B54" t="s">
        <v>482</v>
      </c>
      <c r="C54">
        <v>1</v>
      </c>
      <c r="D54">
        <v>12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6</v>
      </c>
      <c r="L54">
        <v>1</v>
      </c>
      <c r="M54">
        <v>0</v>
      </c>
      <c r="N54">
        <v>0</v>
      </c>
      <c r="O54">
        <v>0</v>
      </c>
    </row>
    <row r="55" spans="1:15" ht="13.5" customHeight="1">
      <c r="A55">
        <v>60</v>
      </c>
      <c r="B55" t="s">
        <v>172</v>
      </c>
      <c r="C55">
        <v>11</v>
      </c>
      <c r="D55">
        <v>678</v>
      </c>
      <c r="E55">
        <v>2.39</v>
      </c>
      <c r="F55">
        <v>4</v>
      </c>
      <c r="G55">
        <v>7</v>
      </c>
      <c r="H55">
        <v>0</v>
      </c>
      <c r="I55">
        <v>1</v>
      </c>
      <c r="J55">
        <v>27</v>
      </c>
      <c r="K55">
        <v>333</v>
      </c>
      <c r="L55">
        <v>0.919</v>
      </c>
      <c r="M55">
        <v>0</v>
      </c>
      <c r="N55">
        <v>2</v>
      </c>
      <c r="O55">
        <v>0</v>
      </c>
    </row>
    <row r="56" spans="1:15" ht="13.5" customHeight="1">
      <c r="A56" t="s">
        <v>243</v>
      </c>
      <c r="C56">
        <v>11</v>
      </c>
      <c r="D56">
        <v>690</v>
      </c>
      <c r="E56">
        <v>2.35</v>
      </c>
      <c r="F56">
        <v>4</v>
      </c>
      <c r="G56">
        <v>7</v>
      </c>
      <c r="H56">
        <v>0</v>
      </c>
      <c r="I56">
        <v>1</v>
      </c>
      <c r="J56">
        <v>28</v>
      </c>
      <c r="K56">
        <v>340</v>
      </c>
      <c r="L56">
        <v>0.918</v>
      </c>
      <c r="M56">
        <v>0</v>
      </c>
      <c r="N56">
        <v>2</v>
      </c>
      <c r="O56">
        <v>0</v>
      </c>
    </row>
    <row r="57" ht="13.5" customHeight="1"/>
    <row r="58" spans="1:15" ht="13.5" customHeight="1">
      <c r="A58" t="s">
        <v>217</v>
      </c>
      <c r="B58" t="s">
        <v>218</v>
      </c>
      <c r="C58" t="s">
        <v>7</v>
      </c>
      <c r="D58" t="s">
        <v>12</v>
      </c>
      <c r="E58" t="s">
        <v>13</v>
      </c>
      <c r="F58" t="s">
        <v>14</v>
      </c>
      <c r="G58" t="s">
        <v>16</v>
      </c>
      <c r="H58" t="s">
        <v>440</v>
      </c>
      <c r="I58" t="s">
        <v>204</v>
      </c>
      <c r="J58" t="s">
        <v>205</v>
      </c>
      <c r="K58" t="s">
        <v>206</v>
      </c>
      <c r="L58" t="s">
        <v>219</v>
      </c>
      <c r="M58" t="s">
        <v>220</v>
      </c>
      <c r="N58" t="s">
        <v>221</v>
      </c>
      <c r="O58" t="s">
        <v>222</v>
      </c>
    </row>
    <row r="59" spans="1:15" ht="13.5" customHeight="1">
      <c r="A59" t="s">
        <v>223</v>
      </c>
      <c r="B59">
        <v>23</v>
      </c>
      <c r="C59" t="s">
        <v>128</v>
      </c>
      <c r="D59">
        <v>5</v>
      </c>
      <c r="E59">
        <v>0</v>
      </c>
      <c r="F59">
        <v>6</v>
      </c>
      <c r="G59">
        <v>6</v>
      </c>
      <c r="H59">
        <v>-2</v>
      </c>
      <c r="I59">
        <v>0</v>
      </c>
      <c r="J59">
        <v>0</v>
      </c>
      <c r="K59">
        <v>0</v>
      </c>
      <c r="L59">
        <v>0</v>
      </c>
      <c r="M59">
        <v>0</v>
      </c>
      <c r="N59">
        <v>17</v>
      </c>
      <c r="O59">
        <v>0</v>
      </c>
    </row>
    <row r="60" spans="1:15" ht="13.5" customHeight="1">
      <c r="A60" t="s">
        <v>223</v>
      </c>
      <c r="B60">
        <v>26</v>
      </c>
      <c r="C60" t="s">
        <v>259</v>
      </c>
      <c r="D60">
        <v>5</v>
      </c>
      <c r="E60">
        <v>3</v>
      </c>
      <c r="F60">
        <v>2</v>
      </c>
      <c r="G60">
        <v>5</v>
      </c>
      <c r="H60">
        <v>-3</v>
      </c>
      <c r="I60">
        <v>2</v>
      </c>
      <c r="J60">
        <v>1</v>
      </c>
      <c r="K60">
        <v>0</v>
      </c>
      <c r="L60">
        <v>1</v>
      </c>
      <c r="M60">
        <v>0</v>
      </c>
      <c r="N60">
        <v>18</v>
      </c>
      <c r="O60">
        <v>16.7</v>
      </c>
    </row>
    <row r="61" spans="1:15" ht="13.5" customHeight="1">
      <c r="A61" t="s">
        <v>227</v>
      </c>
      <c r="B61">
        <v>14</v>
      </c>
      <c r="C61" t="s">
        <v>261</v>
      </c>
      <c r="D61">
        <v>5</v>
      </c>
      <c r="E61">
        <v>2</v>
      </c>
      <c r="F61">
        <v>3</v>
      </c>
      <c r="G61">
        <v>5</v>
      </c>
      <c r="H61">
        <v>-2</v>
      </c>
      <c r="I61">
        <v>0</v>
      </c>
      <c r="J61">
        <v>1</v>
      </c>
      <c r="K61">
        <v>0</v>
      </c>
      <c r="L61">
        <v>0</v>
      </c>
      <c r="M61">
        <v>0</v>
      </c>
      <c r="N61">
        <v>9</v>
      </c>
      <c r="O61">
        <v>22.2</v>
      </c>
    </row>
    <row r="62" spans="1:15" ht="13.5" customHeight="1">
      <c r="A62" t="s">
        <v>223</v>
      </c>
      <c r="B62">
        <v>16</v>
      </c>
      <c r="C62" t="s">
        <v>258</v>
      </c>
      <c r="D62">
        <v>5</v>
      </c>
      <c r="E62">
        <v>2</v>
      </c>
      <c r="F62">
        <v>0</v>
      </c>
      <c r="G62">
        <v>2</v>
      </c>
      <c r="H62">
        <v>0</v>
      </c>
      <c r="I62">
        <v>2</v>
      </c>
      <c r="J62">
        <v>0</v>
      </c>
      <c r="K62">
        <v>0</v>
      </c>
      <c r="L62">
        <v>0</v>
      </c>
      <c r="M62">
        <v>0</v>
      </c>
      <c r="N62">
        <v>7</v>
      </c>
      <c r="O62">
        <v>28.6</v>
      </c>
    </row>
    <row r="63" spans="1:15" ht="13.5" customHeight="1">
      <c r="A63" t="s">
        <v>72</v>
      </c>
      <c r="B63">
        <v>7</v>
      </c>
      <c r="C63" t="s">
        <v>264</v>
      </c>
      <c r="D63">
        <v>5</v>
      </c>
      <c r="E63">
        <v>1</v>
      </c>
      <c r="F63">
        <v>1</v>
      </c>
      <c r="G63">
        <v>2</v>
      </c>
      <c r="H63">
        <v>-4</v>
      </c>
      <c r="I63">
        <v>4</v>
      </c>
      <c r="J63">
        <v>1</v>
      </c>
      <c r="K63">
        <v>0</v>
      </c>
      <c r="L63">
        <v>0</v>
      </c>
      <c r="M63">
        <v>0</v>
      </c>
      <c r="N63">
        <v>9</v>
      </c>
      <c r="O63">
        <v>11.1</v>
      </c>
    </row>
    <row r="64" spans="1:15" ht="13.5" customHeight="1">
      <c r="A64" t="s">
        <v>223</v>
      </c>
      <c r="B64">
        <v>10</v>
      </c>
      <c r="C64" t="s">
        <v>260</v>
      </c>
      <c r="D64">
        <v>5</v>
      </c>
      <c r="E64">
        <v>0</v>
      </c>
      <c r="F64">
        <v>2</v>
      </c>
      <c r="G64">
        <v>2</v>
      </c>
      <c r="H64">
        <v>1</v>
      </c>
      <c r="I64">
        <v>2</v>
      </c>
      <c r="J64">
        <v>0</v>
      </c>
      <c r="K64">
        <v>0</v>
      </c>
      <c r="L64">
        <v>0</v>
      </c>
      <c r="M64">
        <v>0</v>
      </c>
      <c r="N64">
        <v>4</v>
      </c>
      <c r="O64">
        <v>0</v>
      </c>
    </row>
    <row r="65" spans="1:15" ht="13.5" customHeight="1">
      <c r="A65" t="s">
        <v>227</v>
      </c>
      <c r="B65">
        <v>15</v>
      </c>
      <c r="C65" t="s">
        <v>108</v>
      </c>
      <c r="D65">
        <v>5</v>
      </c>
      <c r="E65">
        <v>0</v>
      </c>
      <c r="F65">
        <v>2</v>
      </c>
      <c r="G65">
        <v>2</v>
      </c>
      <c r="H65">
        <v>0</v>
      </c>
      <c r="I65">
        <v>2</v>
      </c>
      <c r="J65">
        <v>0</v>
      </c>
      <c r="K65">
        <v>0</v>
      </c>
      <c r="L65">
        <v>0</v>
      </c>
      <c r="M65">
        <v>0</v>
      </c>
      <c r="N65">
        <v>11</v>
      </c>
      <c r="O65">
        <v>0</v>
      </c>
    </row>
    <row r="66" spans="1:15" ht="13.5" customHeight="1">
      <c r="A66" t="s">
        <v>72</v>
      </c>
      <c r="B66">
        <v>27</v>
      </c>
      <c r="C66" t="s">
        <v>213</v>
      </c>
      <c r="D66">
        <v>5</v>
      </c>
      <c r="E66">
        <v>1</v>
      </c>
      <c r="F66">
        <v>0</v>
      </c>
      <c r="G66">
        <v>1</v>
      </c>
      <c r="H66">
        <v>-5</v>
      </c>
      <c r="I66">
        <v>6</v>
      </c>
      <c r="J66">
        <v>0</v>
      </c>
      <c r="K66">
        <v>0</v>
      </c>
      <c r="L66">
        <v>0</v>
      </c>
      <c r="M66">
        <v>0</v>
      </c>
      <c r="N66">
        <v>12</v>
      </c>
      <c r="O66">
        <v>8.3</v>
      </c>
    </row>
    <row r="67" spans="1:15" ht="13.5" customHeight="1">
      <c r="A67" t="s">
        <v>72</v>
      </c>
      <c r="B67">
        <v>28</v>
      </c>
      <c r="C67" t="s">
        <v>157</v>
      </c>
      <c r="D67">
        <v>5</v>
      </c>
      <c r="E67">
        <v>0</v>
      </c>
      <c r="F67">
        <v>1</v>
      </c>
      <c r="G67">
        <v>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9</v>
      </c>
      <c r="O67">
        <v>0</v>
      </c>
    </row>
    <row r="68" spans="1:15" ht="13.5" customHeight="1">
      <c r="A68" t="s">
        <v>72</v>
      </c>
      <c r="B68">
        <v>6</v>
      </c>
      <c r="C68" t="s">
        <v>449</v>
      </c>
      <c r="D68">
        <v>4</v>
      </c>
      <c r="E68">
        <v>0</v>
      </c>
      <c r="F68">
        <v>1</v>
      </c>
      <c r="G68">
        <v>1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2</v>
      </c>
      <c r="O68">
        <v>0</v>
      </c>
    </row>
    <row r="69" spans="1:15" ht="13.5" customHeight="1">
      <c r="A69" t="s">
        <v>13</v>
      </c>
      <c r="B69">
        <v>30</v>
      </c>
      <c r="C69" t="s">
        <v>142</v>
      </c>
      <c r="D69">
        <v>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ht="13.5" customHeight="1">
      <c r="A70" t="s">
        <v>72</v>
      </c>
      <c r="B70">
        <v>2</v>
      </c>
      <c r="C70" t="s">
        <v>262</v>
      </c>
      <c r="D70">
        <v>1</v>
      </c>
      <c r="E70">
        <v>0</v>
      </c>
      <c r="F70">
        <v>0</v>
      </c>
      <c r="G70">
        <v>0</v>
      </c>
      <c r="H70">
        <v>-1</v>
      </c>
      <c r="I70">
        <v>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ht="13.5" customHeight="1">
      <c r="A71" t="s">
        <v>72</v>
      </c>
      <c r="B71">
        <v>5</v>
      </c>
      <c r="C71" t="s">
        <v>263</v>
      </c>
      <c r="D71">
        <v>5</v>
      </c>
      <c r="E71">
        <v>0</v>
      </c>
      <c r="F71">
        <v>0</v>
      </c>
      <c r="G71">
        <v>0</v>
      </c>
      <c r="H71">
        <v>-1</v>
      </c>
      <c r="I71">
        <v>4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</row>
    <row r="72" spans="1:15" ht="13.5" customHeight="1">
      <c r="A72" t="s">
        <v>223</v>
      </c>
      <c r="B72">
        <v>11</v>
      </c>
      <c r="C72" t="s">
        <v>265</v>
      </c>
      <c r="D72">
        <v>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13</v>
      </c>
      <c r="O72">
        <v>0</v>
      </c>
    </row>
    <row r="73" spans="1:16" ht="13.5" customHeight="1">
      <c r="A73" t="s">
        <v>225</v>
      </c>
      <c r="B73">
        <v>12</v>
      </c>
      <c r="C73" t="s">
        <v>174</v>
      </c>
      <c r="D73">
        <v>5</v>
      </c>
      <c r="E73">
        <v>0</v>
      </c>
      <c r="F73">
        <v>0</v>
      </c>
      <c r="G73">
        <v>0</v>
      </c>
      <c r="H73">
        <v>-2</v>
      </c>
      <c r="I73">
        <v>4</v>
      </c>
      <c r="J73">
        <v>0</v>
      </c>
      <c r="K73">
        <v>0</v>
      </c>
      <c r="L73">
        <v>0</v>
      </c>
      <c r="M73">
        <v>0</v>
      </c>
      <c r="N73">
        <v>11</v>
      </c>
      <c r="O73">
        <v>0</v>
      </c>
      <c r="P73">
        <v>4</v>
      </c>
    </row>
    <row r="74" spans="1:15" ht="13.5" customHeight="1">
      <c r="A74" t="s">
        <v>223</v>
      </c>
      <c r="B74">
        <v>18</v>
      </c>
      <c r="C74" t="s">
        <v>266</v>
      </c>
      <c r="D74">
        <v>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9</v>
      </c>
      <c r="O74">
        <v>0</v>
      </c>
    </row>
    <row r="75" spans="1:15" ht="13.5" customHeight="1">
      <c r="A75" t="s">
        <v>72</v>
      </c>
      <c r="B75">
        <v>19</v>
      </c>
      <c r="C75" t="s">
        <v>267</v>
      </c>
      <c r="D75">
        <v>4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3</v>
      </c>
      <c r="O75">
        <v>0</v>
      </c>
    </row>
    <row r="76" spans="1:15" ht="13.5" customHeight="1">
      <c r="A76" t="s">
        <v>225</v>
      </c>
      <c r="B76">
        <v>20</v>
      </c>
      <c r="C76" t="s">
        <v>268</v>
      </c>
      <c r="D76">
        <v>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4</v>
      </c>
      <c r="O76">
        <v>0</v>
      </c>
    </row>
    <row r="77" spans="1:15" ht="13.5" customHeight="1">
      <c r="A77" t="s">
        <v>223</v>
      </c>
      <c r="B77">
        <v>22</v>
      </c>
      <c r="C77" t="s">
        <v>269</v>
      </c>
      <c r="D77">
        <v>2</v>
      </c>
      <c r="E77">
        <v>0</v>
      </c>
      <c r="F77">
        <v>0</v>
      </c>
      <c r="G77">
        <v>0</v>
      </c>
      <c r="H77">
        <v>-1</v>
      </c>
      <c r="I77">
        <v>0</v>
      </c>
      <c r="J77">
        <v>0</v>
      </c>
      <c r="K77">
        <v>0</v>
      </c>
      <c r="L77">
        <v>0</v>
      </c>
      <c r="M77">
        <v>0</v>
      </c>
      <c r="N77">
        <v>2</v>
      </c>
      <c r="O77">
        <v>0</v>
      </c>
    </row>
    <row r="78" spans="1:15" ht="13.5" customHeight="1">
      <c r="A78" t="s">
        <v>227</v>
      </c>
      <c r="B78">
        <v>24</v>
      </c>
      <c r="C78" t="s">
        <v>270</v>
      </c>
      <c r="D78">
        <v>5</v>
      </c>
      <c r="E78">
        <v>0</v>
      </c>
      <c r="F78">
        <v>0</v>
      </c>
      <c r="G78">
        <v>0</v>
      </c>
      <c r="H78">
        <v>-2</v>
      </c>
      <c r="I78">
        <v>0</v>
      </c>
      <c r="J78">
        <v>0</v>
      </c>
      <c r="K78">
        <v>0</v>
      </c>
      <c r="L78">
        <v>0</v>
      </c>
      <c r="M78">
        <v>0</v>
      </c>
      <c r="N78">
        <v>9</v>
      </c>
      <c r="O78">
        <v>0</v>
      </c>
    </row>
    <row r="79" spans="1:15" ht="13.5" customHeight="1">
      <c r="A79" t="s">
        <v>223</v>
      </c>
      <c r="B79">
        <v>8</v>
      </c>
      <c r="C79" t="s">
        <v>448</v>
      </c>
      <c r="D79">
        <v>1</v>
      </c>
      <c r="E79">
        <v>0</v>
      </c>
      <c r="F79">
        <v>0</v>
      </c>
      <c r="G79">
        <v>0</v>
      </c>
      <c r="H79">
        <v>-1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ht="13.5" customHeight="1">
      <c r="A80" t="s">
        <v>227</v>
      </c>
      <c r="B80">
        <v>9</v>
      </c>
      <c r="C80" t="s">
        <v>462</v>
      </c>
      <c r="D80">
        <v>2</v>
      </c>
      <c r="E80">
        <v>0</v>
      </c>
      <c r="F80">
        <v>0</v>
      </c>
      <c r="G80">
        <v>0</v>
      </c>
      <c r="H80">
        <v>-1</v>
      </c>
      <c r="I80">
        <v>0</v>
      </c>
      <c r="J80">
        <v>0</v>
      </c>
      <c r="K80">
        <v>0</v>
      </c>
      <c r="L80">
        <v>0</v>
      </c>
      <c r="M80">
        <v>0</v>
      </c>
      <c r="N80">
        <v>4</v>
      </c>
      <c r="O80">
        <v>0</v>
      </c>
    </row>
    <row r="81" spans="1:15" ht="13.5" customHeight="1">
      <c r="A81" t="s">
        <v>72</v>
      </c>
      <c r="B81">
        <v>25</v>
      </c>
      <c r="C81" t="s">
        <v>474</v>
      </c>
      <c r="D81">
        <v>1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ht="13.5" customHeight="1"/>
    <row r="83" spans="1:15" ht="13.5" customHeight="1">
      <c r="A83" t="s">
        <v>236</v>
      </c>
      <c r="B83" t="s">
        <v>7</v>
      </c>
      <c r="C83" t="s">
        <v>12</v>
      </c>
      <c r="D83" t="s">
        <v>237</v>
      </c>
      <c r="E83" t="s">
        <v>238</v>
      </c>
      <c r="F83" t="s">
        <v>20</v>
      </c>
      <c r="G83" t="s">
        <v>21</v>
      </c>
      <c r="H83" t="s">
        <v>239</v>
      </c>
      <c r="I83" t="s">
        <v>240</v>
      </c>
      <c r="J83" t="s">
        <v>241</v>
      </c>
      <c r="K83" t="s">
        <v>242</v>
      </c>
      <c r="L83" t="s">
        <v>222</v>
      </c>
      <c r="M83" t="s">
        <v>13</v>
      </c>
      <c r="N83" t="s">
        <v>14</v>
      </c>
      <c r="O83" t="s">
        <v>204</v>
      </c>
    </row>
    <row r="84" spans="1:15" ht="13.5" customHeight="1">
      <c r="A84">
        <v>30</v>
      </c>
      <c r="B84" t="s">
        <v>142</v>
      </c>
      <c r="C84">
        <v>5</v>
      </c>
      <c r="D84">
        <v>298</v>
      </c>
      <c r="E84">
        <v>2.62</v>
      </c>
      <c r="F84">
        <v>1</v>
      </c>
      <c r="G84">
        <v>4</v>
      </c>
      <c r="H84">
        <v>0</v>
      </c>
      <c r="I84">
        <v>0</v>
      </c>
      <c r="J84">
        <v>13</v>
      </c>
      <c r="K84">
        <v>133</v>
      </c>
      <c r="L84">
        <v>0.902</v>
      </c>
      <c r="M84">
        <v>0</v>
      </c>
      <c r="N84">
        <v>0</v>
      </c>
      <c r="O84">
        <v>0</v>
      </c>
    </row>
    <row r="85" spans="1:15" ht="13.5" customHeight="1">
      <c r="A85" t="s">
        <v>243</v>
      </c>
      <c r="C85">
        <v>5</v>
      </c>
      <c r="D85">
        <v>298</v>
      </c>
      <c r="E85">
        <v>2.62</v>
      </c>
      <c r="F85">
        <v>1</v>
      </c>
      <c r="G85">
        <v>4</v>
      </c>
      <c r="H85">
        <v>0</v>
      </c>
      <c r="I85">
        <v>0</v>
      </c>
      <c r="J85">
        <v>14</v>
      </c>
      <c r="K85">
        <v>134</v>
      </c>
      <c r="L85">
        <v>0.896</v>
      </c>
      <c r="M85">
        <v>0</v>
      </c>
      <c r="N85">
        <v>0</v>
      </c>
      <c r="O85">
        <v>0</v>
      </c>
    </row>
    <row r="86" ht="13.5" customHeight="1"/>
    <row r="87" spans="1:15" ht="13.5" customHeight="1">
      <c r="A87" t="s">
        <v>217</v>
      </c>
      <c r="B87" t="s">
        <v>218</v>
      </c>
      <c r="C87" t="s">
        <v>7</v>
      </c>
      <c r="D87" t="s">
        <v>12</v>
      </c>
      <c r="E87" t="s">
        <v>13</v>
      </c>
      <c r="F87" t="s">
        <v>14</v>
      </c>
      <c r="G87" t="s">
        <v>16</v>
      </c>
      <c r="H87" t="s">
        <v>440</v>
      </c>
      <c r="I87" t="s">
        <v>204</v>
      </c>
      <c r="J87" t="s">
        <v>205</v>
      </c>
      <c r="K87" t="s">
        <v>206</v>
      </c>
      <c r="L87" t="s">
        <v>219</v>
      </c>
      <c r="M87" t="s">
        <v>220</v>
      </c>
      <c r="N87" t="s">
        <v>221</v>
      </c>
      <c r="O87" t="s">
        <v>222</v>
      </c>
    </row>
    <row r="88" spans="1:15" ht="13.5" customHeight="1">
      <c r="A88" t="s">
        <v>227</v>
      </c>
      <c r="B88">
        <v>37</v>
      </c>
      <c r="C88" t="s">
        <v>276</v>
      </c>
      <c r="D88">
        <v>5</v>
      </c>
      <c r="E88">
        <v>1</v>
      </c>
      <c r="F88">
        <v>2</v>
      </c>
      <c r="G88">
        <v>3</v>
      </c>
      <c r="H88">
        <v>-4</v>
      </c>
      <c r="I88">
        <v>0</v>
      </c>
      <c r="J88">
        <v>0</v>
      </c>
      <c r="K88">
        <v>0</v>
      </c>
      <c r="L88">
        <v>0</v>
      </c>
      <c r="M88">
        <v>0</v>
      </c>
      <c r="N88">
        <v>12</v>
      </c>
      <c r="O88">
        <v>8.3</v>
      </c>
    </row>
    <row r="89" spans="1:15" ht="13.5" customHeight="1">
      <c r="A89" t="s">
        <v>72</v>
      </c>
      <c r="B89">
        <v>44</v>
      </c>
      <c r="C89" t="s">
        <v>277</v>
      </c>
      <c r="D89">
        <v>5</v>
      </c>
      <c r="E89">
        <v>1</v>
      </c>
      <c r="F89">
        <v>2</v>
      </c>
      <c r="G89">
        <v>3</v>
      </c>
      <c r="H89">
        <v>-2</v>
      </c>
      <c r="I89">
        <v>2</v>
      </c>
      <c r="J89">
        <v>1</v>
      </c>
      <c r="K89">
        <v>0</v>
      </c>
      <c r="L89">
        <v>1</v>
      </c>
      <c r="M89">
        <v>0</v>
      </c>
      <c r="N89">
        <v>4</v>
      </c>
      <c r="O89">
        <v>25</v>
      </c>
    </row>
    <row r="90" spans="1:15" ht="13.5" customHeight="1">
      <c r="A90" t="s">
        <v>225</v>
      </c>
      <c r="B90">
        <v>55</v>
      </c>
      <c r="C90" t="s">
        <v>441</v>
      </c>
      <c r="D90">
        <v>4</v>
      </c>
      <c r="E90">
        <v>2</v>
      </c>
      <c r="F90">
        <v>0</v>
      </c>
      <c r="G90">
        <v>2</v>
      </c>
      <c r="H90">
        <v>-2</v>
      </c>
      <c r="I90">
        <v>2</v>
      </c>
      <c r="J90">
        <v>0</v>
      </c>
      <c r="K90">
        <v>0</v>
      </c>
      <c r="L90">
        <v>0</v>
      </c>
      <c r="M90">
        <v>0</v>
      </c>
      <c r="N90">
        <v>9</v>
      </c>
      <c r="O90">
        <v>22.2</v>
      </c>
    </row>
    <row r="91" spans="1:15" ht="13.5" customHeight="1">
      <c r="A91" t="s">
        <v>223</v>
      </c>
      <c r="B91">
        <v>12</v>
      </c>
      <c r="C91" t="s">
        <v>272</v>
      </c>
      <c r="D91">
        <v>5</v>
      </c>
      <c r="E91">
        <v>1</v>
      </c>
      <c r="F91">
        <v>0</v>
      </c>
      <c r="G91">
        <v>1</v>
      </c>
      <c r="H91">
        <v>-1</v>
      </c>
      <c r="I91">
        <v>0</v>
      </c>
      <c r="J91">
        <v>1</v>
      </c>
      <c r="K91">
        <v>0</v>
      </c>
      <c r="L91">
        <v>0</v>
      </c>
      <c r="M91">
        <v>0</v>
      </c>
      <c r="N91">
        <v>8</v>
      </c>
      <c r="O91">
        <v>12.5</v>
      </c>
    </row>
    <row r="92" spans="1:15" ht="13.5" customHeight="1">
      <c r="A92" t="s">
        <v>72</v>
      </c>
      <c r="B92">
        <v>24</v>
      </c>
      <c r="C92" t="s">
        <v>274</v>
      </c>
      <c r="D92">
        <v>5</v>
      </c>
      <c r="E92">
        <v>0</v>
      </c>
      <c r="F92">
        <v>1</v>
      </c>
      <c r="G92">
        <v>1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4</v>
      </c>
      <c r="O92">
        <v>0</v>
      </c>
    </row>
    <row r="93" spans="1:15" ht="13.5" customHeight="1">
      <c r="A93" t="s">
        <v>72</v>
      </c>
      <c r="B93">
        <v>4</v>
      </c>
      <c r="C93" t="s">
        <v>279</v>
      </c>
      <c r="D93">
        <v>5</v>
      </c>
      <c r="E93">
        <v>0</v>
      </c>
      <c r="F93">
        <v>1</v>
      </c>
      <c r="G93">
        <v>1</v>
      </c>
      <c r="H93">
        <v>0</v>
      </c>
      <c r="I93">
        <v>2</v>
      </c>
      <c r="J93">
        <v>0</v>
      </c>
      <c r="K93">
        <v>0</v>
      </c>
      <c r="L93">
        <v>0</v>
      </c>
      <c r="M93">
        <v>0</v>
      </c>
      <c r="N93">
        <v>10</v>
      </c>
      <c r="O93">
        <v>0</v>
      </c>
    </row>
    <row r="94" spans="1:15" ht="13.5" customHeight="1">
      <c r="A94" t="s">
        <v>227</v>
      </c>
      <c r="B94">
        <v>21</v>
      </c>
      <c r="C94" t="s">
        <v>282</v>
      </c>
      <c r="D94">
        <v>5</v>
      </c>
      <c r="E94">
        <v>0</v>
      </c>
      <c r="F94">
        <v>1</v>
      </c>
      <c r="G94">
        <v>1</v>
      </c>
      <c r="H94">
        <v>-1</v>
      </c>
      <c r="I94">
        <v>0</v>
      </c>
      <c r="J94">
        <v>0</v>
      </c>
      <c r="K94">
        <v>0</v>
      </c>
      <c r="L94">
        <v>0</v>
      </c>
      <c r="M94">
        <v>0</v>
      </c>
      <c r="N94">
        <v>7</v>
      </c>
      <c r="O94">
        <v>0</v>
      </c>
    </row>
    <row r="95" spans="1:15" ht="13.5" customHeight="1">
      <c r="A95" t="s">
        <v>223</v>
      </c>
      <c r="B95">
        <v>38</v>
      </c>
      <c r="C95" t="s">
        <v>285</v>
      </c>
      <c r="D95">
        <v>5</v>
      </c>
      <c r="E95">
        <v>0</v>
      </c>
      <c r="F95">
        <v>1</v>
      </c>
      <c r="G95">
        <v>1</v>
      </c>
      <c r="H95">
        <v>-3</v>
      </c>
      <c r="I95">
        <v>6</v>
      </c>
      <c r="J95">
        <v>0</v>
      </c>
      <c r="K95">
        <v>0</v>
      </c>
      <c r="L95">
        <v>0</v>
      </c>
      <c r="M95">
        <v>0</v>
      </c>
      <c r="N95">
        <v>12</v>
      </c>
      <c r="O95">
        <v>0</v>
      </c>
    </row>
    <row r="96" spans="1:15" ht="13.5" customHeight="1">
      <c r="A96" t="s">
        <v>227</v>
      </c>
      <c r="B96">
        <v>45</v>
      </c>
      <c r="C96" t="s">
        <v>286</v>
      </c>
      <c r="D96">
        <v>5</v>
      </c>
      <c r="E96">
        <v>0</v>
      </c>
      <c r="F96">
        <v>1</v>
      </c>
      <c r="G96">
        <v>1</v>
      </c>
      <c r="H96">
        <v>0</v>
      </c>
      <c r="I96">
        <v>4</v>
      </c>
      <c r="J96">
        <v>0</v>
      </c>
      <c r="K96">
        <v>0</v>
      </c>
      <c r="L96">
        <v>0</v>
      </c>
      <c r="M96">
        <v>0</v>
      </c>
      <c r="N96">
        <v>8</v>
      </c>
      <c r="O96">
        <v>0</v>
      </c>
    </row>
    <row r="97" spans="1:16" ht="13.5" customHeight="1">
      <c r="A97" t="s">
        <v>223</v>
      </c>
      <c r="B97">
        <v>79</v>
      </c>
      <c r="C97" t="s">
        <v>287</v>
      </c>
      <c r="D97">
        <v>5</v>
      </c>
      <c r="E97">
        <v>0</v>
      </c>
      <c r="F97">
        <v>1</v>
      </c>
      <c r="G97">
        <v>1</v>
      </c>
      <c r="H97">
        <v>-2</v>
      </c>
      <c r="I97">
        <v>0</v>
      </c>
      <c r="J97">
        <v>0</v>
      </c>
      <c r="K97">
        <v>0</v>
      </c>
      <c r="L97">
        <v>0</v>
      </c>
      <c r="M97">
        <v>0</v>
      </c>
      <c r="N97">
        <v>15</v>
      </c>
      <c r="O97">
        <v>0</v>
      </c>
      <c r="P97">
        <v>5</v>
      </c>
    </row>
    <row r="98" spans="1:15" ht="13.5" customHeight="1">
      <c r="A98" t="s">
        <v>13</v>
      </c>
      <c r="B98">
        <v>39</v>
      </c>
      <c r="C98" t="s">
        <v>162</v>
      </c>
      <c r="D98">
        <v>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ht="13.5" customHeight="1">
      <c r="A99" t="s">
        <v>72</v>
      </c>
      <c r="B99">
        <v>3</v>
      </c>
      <c r="C99" t="s">
        <v>271</v>
      </c>
      <c r="D99">
        <v>5</v>
      </c>
      <c r="E99">
        <v>0</v>
      </c>
      <c r="F99">
        <v>0</v>
      </c>
      <c r="G99">
        <v>0</v>
      </c>
      <c r="H99">
        <v>-6</v>
      </c>
      <c r="I99">
        <v>6</v>
      </c>
      <c r="J99">
        <v>0</v>
      </c>
      <c r="K99">
        <v>0</v>
      </c>
      <c r="L99">
        <v>0</v>
      </c>
      <c r="M99">
        <v>0</v>
      </c>
      <c r="N99">
        <v>12</v>
      </c>
      <c r="O99">
        <v>0</v>
      </c>
    </row>
    <row r="100" spans="1:15" ht="13.5" customHeight="1">
      <c r="A100" t="s">
        <v>227</v>
      </c>
      <c r="B100">
        <v>7</v>
      </c>
      <c r="C100" t="s">
        <v>109</v>
      </c>
      <c r="D100">
        <v>5</v>
      </c>
      <c r="E100">
        <v>0</v>
      </c>
      <c r="F100">
        <v>0</v>
      </c>
      <c r="G100">
        <v>0</v>
      </c>
      <c r="H100">
        <v>-2</v>
      </c>
      <c r="I100">
        <v>4</v>
      </c>
      <c r="J100">
        <v>0</v>
      </c>
      <c r="K100">
        <v>0</v>
      </c>
      <c r="L100">
        <v>0</v>
      </c>
      <c r="M100">
        <v>0</v>
      </c>
      <c r="N100">
        <v>6</v>
      </c>
      <c r="O100">
        <v>0</v>
      </c>
    </row>
    <row r="101" spans="1:15" ht="13.5" customHeight="1">
      <c r="A101" t="s">
        <v>227</v>
      </c>
      <c r="B101">
        <v>18</v>
      </c>
      <c r="C101" t="s">
        <v>273</v>
      </c>
      <c r="D101">
        <v>2</v>
      </c>
      <c r="E101">
        <v>0</v>
      </c>
      <c r="F101">
        <v>0</v>
      </c>
      <c r="G101">
        <v>0</v>
      </c>
      <c r="H101">
        <v>-1</v>
      </c>
      <c r="I101">
        <v>6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</row>
    <row r="102" spans="1:15" ht="13.5" customHeight="1">
      <c r="A102" t="s">
        <v>72</v>
      </c>
      <c r="B102">
        <v>29</v>
      </c>
      <c r="C102" t="s">
        <v>275</v>
      </c>
      <c r="D102">
        <v>5</v>
      </c>
      <c r="E102">
        <v>0</v>
      </c>
      <c r="F102">
        <v>0</v>
      </c>
      <c r="G102">
        <v>0</v>
      </c>
      <c r="H102">
        <v>-4</v>
      </c>
      <c r="I102">
        <v>2</v>
      </c>
      <c r="J102">
        <v>0</v>
      </c>
      <c r="K102">
        <v>0</v>
      </c>
      <c r="L102">
        <v>0</v>
      </c>
      <c r="M102">
        <v>0</v>
      </c>
      <c r="N102">
        <v>2</v>
      </c>
      <c r="O102">
        <v>0</v>
      </c>
    </row>
    <row r="103" spans="1:15" ht="13.5" customHeight="1">
      <c r="A103" t="s">
        <v>223</v>
      </c>
      <c r="B103">
        <v>77</v>
      </c>
      <c r="C103" t="s">
        <v>278</v>
      </c>
      <c r="D103">
        <v>4</v>
      </c>
      <c r="E103">
        <v>0</v>
      </c>
      <c r="F103">
        <v>0</v>
      </c>
      <c r="G103">
        <v>0</v>
      </c>
      <c r="H103">
        <v>-2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3</v>
      </c>
      <c r="O103">
        <v>0</v>
      </c>
    </row>
    <row r="104" spans="1:15" ht="13.5" customHeight="1">
      <c r="A104" t="s">
        <v>72</v>
      </c>
      <c r="B104">
        <v>52</v>
      </c>
      <c r="C104" t="s">
        <v>442</v>
      </c>
      <c r="D104">
        <v>4</v>
      </c>
      <c r="E104">
        <v>0</v>
      </c>
      <c r="F104">
        <v>0</v>
      </c>
      <c r="G104">
        <v>0</v>
      </c>
      <c r="H104">
        <v>-1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</row>
    <row r="105" spans="1:15" ht="13.5" customHeight="1">
      <c r="A105" t="s">
        <v>227</v>
      </c>
      <c r="B105">
        <v>11</v>
      </c>
      <c r="C105" t="s">
        <v>280</v>
      </c>
      <c r="D105">
        <v>5</v>
      </c>
      <c r="E105">
        <v>0</v>
      </c>
      <c r="F105">
        <v>0</v>
      </c>
      <c r="G105">
        <v>0</v>
      </c>
      <c r="H105">
        <v>-2</v>
      </c>
      <c r="I105">
        <v>2</v>
      </c>
      <c r="J105">
        <v>0</v>
      </c>
      <c r="K105">
        <v>0</v>
      </c>
      <c r="L105">
        <v>0</v>
      </c>
      <c r="M105">
        <v>0</v>
      </c>
      <c r="N105">
        <v>10</v>
      </c>
      <c r="O105">
        <v>0</v>
      </c>
    </row>
    <row r="106" spans="1:15" ht="13.5" customHeight="1">
      <c r="A106" t="s">
        <v>223</v>
      </c>
      <c r="B106">
        <v>17</v>
      </c>
      <c r="C106" t="s">
        <v>281</v>
      </c>
      <c r="D106">
        <v>5</v>
      </c>
      <c r="E106">
        <v>0</v>
      </c>
      <c r="F106">
        <v>0</v>
      </c>
      <c r="G106">
        <v>0</v>
      </c>
      <c r="H106">
        <v>-2</v>
      </c>
      <c r="I106">
        <v>4</v>
      </c>
      <c r="J106">
        <v>0</v>
      </c>
      <c r="K106">
        <v>0</v>
      </c>
      <c r="L106">
        <v>0</v>
      </c>
      <c r="M106">
        <v>0</v>
      </c>
      <c r="N106">
        <v>6</v>
      </c>
      <c r="O106">
        <v>0</v>
      </c>
    </row>
    <row r="107" spans="1:15" ht="13.5" customHeight="1">
      <c r="A107" t="s">
        <v>223</v>
      </c>
      <c r="B107">
        <v>27</v>
      </c>
      <c r="C107" t="s">
        <v>283</v>
      </c>
      <c r="D107">
        <v>5</v>
      </c>
      <c r="E107">
        <v>0</v>
      </c>
      <c r="F107">
        <v>0</v>
      </c>
      <c r="G107">
        <v>0</v>
      </c>
      <c r="H107">
        <v>-1</v>
      </c>
      <c r="I107">
        <v>6</v>
      </c>
      <c r="J107">
        <v>0</v>
      </c>
      <c r="K107">
        <v>0</v>
      </c>
      <c r="L107">
        <v>0</v>
      </c>
      <c r="M107">
        <v>0</v>
      </c>
      <c r="N107">
        <v>12</v>
      </c>
      <c r="O107">
        <v>0</v>
      </c>
    </row>
    <row r="108" spans="1:15" ht="13.5" customHeight="1">
      <c r="A108" t="s">
        <v>72</v>
      </c>
      <c r="B108">
        <v>33</v>
      </c>
      <c r="C108" t="s">
        <v>284</v>
      </c>
      <c r="D108">
        <v>1</v>
      </c>
      <c r="E108">
        <v>0</v>
      </c>
      <c r="F108">
        <v>0</v>
      </c>
      <c r="G108">
        <v>0</v>
      </c>
      <c r="H108">
        <v>-2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</row>
    <row r="109" ht="13.5" customHeight="1"/>
    <row r="110" spans="1:15" ht="13.5" customHeight="1">
      <c r="A110" t="s">
        <v>236</v>
      </c>
      <c r="B110" t="s">
        <v>7</v>
      </c>
      <c r="C110" t="s">
        <v>12</v>
      </c>
      <c r="D110" t="s">
        <v>237</v>
      </c>
      <c r="E110" t="s">
        <v>238</v>
      </c>
      <c r="F110" t="s">
        <v>20</v>
      </c>
      <c r="G110" t="s">
        <v>21</v>
      </c>
      <c r="H110" t="s">
        <v>239</v>
      </c>
      <c r="I110" t="s">
        <v>240</v>
      </c>
      <c r="J110" t="s">
        <v>241</v>
      </c>
      <c r="K110" t="s">
        <v>242</v>
      </c>
      <c r="L110" t="s">
        <v>222</v>
      </c>
      <c r="M110" t="s">
        <v>13</v>
      </c>
      <c r="N110" t="s">
        <v>14</v>
      </c>
      <c r="O110" t="s">
        <v>204</v>
      </c>
    </row>
    <row r="111" spans="1:15" ht="13.5" customHeight="1">
      <c r="A111">
        <v>39</v>
      </c>
      <c r="B111" t="s">
        <v>162</v>
      </c>
      <c r="C111">
        <v>5</v>
      </c>
      <c r="D111">
        <v>303</v>
      </c>
      <c r="E111">
        <v>2.18</v>
      </c>
      <c r="F111">
        <v>1</v>
      </c>
      <c r="G111">
        <v>4</v>
      </c>
      <c r="H111">
        <v>0</v>
      </c>
      <c r="I111">
        <v>1</v>
      </c>
      <c r="J111">
        <v>11</v>
      </c>
      <c r="K111">
        <v>120</v>
      </c>
      <c r="L111">
        <v>0.908</v>
      </c>
      <c r="M111">
        <v>0</v>
      </c>
      <c r="N111">
        <v>0</v>
      </c>
      <c r="O111">
        <v>0</v>
      </c>
    </row>
    <row r="112" spans="1:15" ht="13.5" customHeight="1">
      <c r="A112" t="s">
        <v>243</v>
      </c>
      <c r="C112">
        <v>5</v>
      </c>
      <c r="D112">
        <v>303</v>
      </c>
      <c r="E112">
        <v>2.18</v>
      </c>
      <c r="F112">
        <v>1</v>
      </c>
      <c r="G112">
        <v>4</v>
      </c>
      <c r="H112">
        <v>0</v>
      </c>
      <c r="I112">
        <v>1</v>
      </c>
      <c r="J112">
        <v>12</v>
      </c>
      <c r="K112">
        <v>121</v>
      </c>
      <c r="L112">
        <v>0.901</v>
      </c>
      <c r="M112">
        <v>0</v>
      </c>
      <c r="N112">
        <v>0</v>
      </c>
      <c r="O112">
        <v>0</v>
      </c>
    </row>
    <row r="113" ht="13.5" customHeight="1"/>
    <row r="114" spans="1:15" ht="13.5" customHeight="1">
      <c r="A114" t="s">
        <v>217</v>
      </c>
      <c r="B114" t="s">
        <v>218</v>
      </c>
      <c r="C114" t="s">
        <v>7</v>
      </c>
      <c r="D114" t="s">
        <v>12</v>
      </c>
      <c r="E114" t="s">
        <v>13</v>
      </c>
      <c r="F114" t="s">
        <v>14</v>
      </c>
      <c r="G114" t="s">
        <v>16</v>
      </c>
      <c r="H114" t="s">
        <v>440</v>
      </c>
      <c r="I114" t="s">
        <v>204</v>
      </c>
      <c r="J114" t="s">
        <v>205</v>
      </c>
      <c r="K114" t="s">
        <v>206</v>
      </c>
      <c r="L114" t="s">
        <v>219</v>
      </c>
      <c r="M114" t="s">
        <v>220</v>
      </c>
      <c r="N114" t="s">
        <v>221</v>
      </c>
      <c r="O114" t="s">
        <v>222</v>
      </c>
    </row>
    <row r="115" spans="1:15" ht="13.5" customHeight="1">
      <c r="A115" t="s">
        <v>227</v>
      </c>
      <c r="B115">
        <v>18</v>
      </c>
      <c r="C115" t="s">
        <v>33</v>
      </c>
      <c r="D115">
        <v>7</v>
      </c>
      <c r="E115">
        <v>3</v>
      </c>
      <c r="F115">
        <v>1</v>
      </c>
      <c r="G115">
        <v>4</v>
      </c>
      <c r="H115">
        <v>2</v>
      </c>
      <c r="I115">
        <v>0</v>
      </c>
      <c r="J115">
        <v>1</v>
      </c>
      <c r="K115">
        <v>0</v>
      </c>
      <c r="L115">
        <v>2</v>
      </c>
      <c r="M115">
        <v>0</v>
      </c>
      <c r="N115">
        <v>32</v>
      </c>
      <c r="O115">
        <v>9.4</v>
      </c>
    </row>
    <row r="116" spans="1:15" ht="13.5" customHeight="1">
      <c r="A116" t="s">
        <v>227</v>
      </c>
      <c r="B116">
        <v>11</v>
      </c>
      <c r="C116" t="s">
        <v>45</v>
      </c>
      <c r="D116">
        <v>7</v>
      </c>
      <c r="E116">
        <v>1</v>
      </c>
      <c r="F116">
        <v>2</v>
      </c>
      <c r="G116">
        <v>3</v>
      </c>
      <c r="H116">
        <v>0</v>
      </c>
      <c r="I116">
        <v>2</v>
      </c>
      <c r="J116">
        <v>0</v>
      </c>
      <c r="K116">
        <v>0</v>
      </c>
      <c r="L116">
        <v>0</v>
      </c>
      <c r="M116">
        <v>0</v>
      </c>
      <c r="N116">
        <v>29</v>
      </c>
      <c r="O116">
        <v>3.4</v>
      </c>
    </row>
    <row r="117" spans="1:15" ht="13.5" customHeight="1">
      <c r="A117" t="s">
        <v>227</v>
      </c>
      <c r="B117">
        <v>9</v>
      </c>
      <c r="C117" t="s">
        <v>125</v>
      </c>
      <c r="D117">
        <v>7</v>
      </c>
      <c r="E117">
        <v>0</v>
      </c>
      <c r="F117">
        <v>3</v>
      </c>
      <c r="G117">
        <v>3</v>
      </c>
      <c r="H117">
        <v>-1</v>
      </c>
      <c r="I117">
        <v>2</v>
      </c>
      <c r="J117">
        <v>0</v>
      </c>
      <c r="K117">
        <v>0</v>
      </c>
      <c r="L117">
        <v>0</v>
      </c>
      <c r="M117">
        <v>0</v>
      </c>
      <c r="N117">
        <v>14</v>
      </c>
      <c r="O117">
        <v>0</v>
      </c>
    </row>
    <row r="118" spans="1:15" ht="13.5" customHeight="1">
      <c r="A118" t="s">
        <v>72</v>
      </c>
      <c r="B118">
        <v>3</v>
      </c>
      <c r="C118" t="s">
        <v>37</v>
      </c>
      <c r="D118">
        <v>7</v>
      </c>
      <c r="E118">
        <v>1</v>
      </c>
      <c r="F118">
        <v>1</v>
      </c>
      <c r="G118">
        <v>2</v>
      </c>
      <c r="H118">
        <v>3</v>
      </c>
      <c r="I118">
        <v>8</v>
      </c>
      <c r="J118">
        <v>0</v>
      </c>
      <c r="K118">
        <v>0</v>
      </c>
      <c r="L118">
        <v>0</v>
      </c>
      <c r="M118">
        <v>0</v>
      </c>
      <c r="N118">
        <v>12</v>
      </c>
      <c r="O118">
        <v>8.3</v>
      </c>
    </row>
    <row r="119" spans="1:15" ht="13.5" customHeight="1">
      <c r="A119" t="s">
        <v>223</v>
      </c>
      <c r="B119">
        <v>21</v>
      </c>
      <c r="C119" t="s">
        <v>160</v>
      </c>
      <c r="D119">
        <v>7</v>
      </c>
      <c r="E119">
        <v>1</v>
      </c>
      <c r="F119">
        <v>1</v>
      </c>
      <c r="G119">
        <v>2</v>
      </c>
      <c r="H119">
        <v>-2</v>
      </c>
      <c r="I119">
        <v>4</v>
      </c>
      <c r="J119">
        <v>0</v>
      </c>
      <c r="K119">
        <v>0</v>
      </c>
      <c r="L119">
        <v>0</v>
      </c>
      <c r="M119">
        <v>0</v>
      </c>
      <c r="N119">
        <v>10</v>
      </c>
      <c r="O119">
        <v>10</v>
      </c>
    </row>
    <row r="120" spans="1:15" ht="13.5" customHeight="1">
      <c r="A120" t="s">
        <v>227</v>
      </c>
      <c r="B120">
        <v>26</v>
      </c>
      <c r="C120" t="s">
        <v>289</v>
      </c>
      <c r="D120">
        <v>7</v>
      </c>
      <c r="E120">
        <v>1</v>
      </c>
      <c r="F120">
        <v>1</v>
      </c>
      <c r="G120">
        <v>2</v>
      </c>
      <c r="H120">
        <v>0</v>
      </c>
      <c r="I120">
        <v>4</v>
      </c>
      <c r="J120">
        <v>0</v>
      </c>
      <c r="K120">
        <v>0</v>
      </c>
      <c r="L120">
        <v>0</v>
      </c>
      <c r="M120">
        <v>0</v>
      </c>
      <c r="N120">
        <v>10</v>
      </c>
      <c r="O120">
        <v>10</v>
      </c>
    </row>
    <row r="121" spans="1:16" ht="13.5" customHeight="1">
      <c r="A121" t="s">
        <v>223</v>
      </c>
      <c r="B121">
        <v>14</v>
      </c>
      <c r="C121" t="s">
        <v>170</v>
      </c>
      <c r="D121">
        <v>7</v>
      </c>
      <c r="E121">
        <v>0</v>
      </c>
      <c r="F121">
        <v>2</v>
      </c>
      <c r="G121">
        <v>2</v>
      </c>
      <c r="H121">
        <v>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15</v>
      </c>
      <c r="O121">
        <v>0</v>
      </c>
      <c r="P121">
        <v>6</v>
      </c>
    </row>
    <row r="122" spans="1:15" ht="13.5" customHeight="1">
      <c r="A122" t="s">
        <v>225</v>
      </c>
      <c r="B122">
        <v>15</v>
      </c>
      <c r="C122" t="s">
        <v>207</v>
      </c>
      <c r="D122">
        <v>7</v>
      </c>
      <c r="E122">
        <v>0</v>
      </c>
      <c r="F122">
        <v>2</v>
      </c>
      <c r="G122">
        <v>2</v>
      </c>
      <c r="H122">
        <v>1</v>
      </c>
      <c r="I122">
        <v>4</v>
      </c>
      <c r="J122">
        <v>0</v>
      </c>
      <c r="K122">
        <v>0</v>
      </c>
      <c r="L122">
        <v>0</v>
      </c>
      <c r="M122">
        <v>0</v>
      </c>
      <c r="N122">
        <v>11</v>
      </c>
      <c r="O122">
        <v>0</v>
      </c>
    </row>
    <row r="123" spans="1:15" ht="13.5" customHeight="1">
      <c r="A123" t="s">
        <v>223</v>
      </c>
      <c r="B123">
        <v>28</v>
      </c>
      <c r="C123" t="s">
        <v>291</v>
      </c>
      <c r="D123">
        <v>7</v>
      </c>
      <c r="E123">
        <v>1</v>
      </c>
      <c r="F123">
        <v>0</v>
      </c>
      <c r="G123">
        <v>1</v>
      </c>
      <c r="H123">
        <v>-1</v>
      </c>
      <c r="I123">
        <v>4</v>
      </c>
      <c r="J123">
        <v>0</v>
      </c>
      <c r="K123">
        <v>0</v>
      </c>
      <c r="L123">
        <v>0</v>
      </c>
      <c r="M123">
        <v>0</v>
      </c>
      <c r="N123">
        <v>13</v>
      </c>
      <c r="O123">
        <v>7.7</v>
      </c>
    </row>
    <row r="124" spans="1:15" ht="13.5" customHeight="1">
      <c r="A124" t="s">
        <v>72</v>
      </c>
      <c r="B124">
        <v>4</v>
      </c>
      <c r="C124" t="s">
        <v>212</v>
      </c>
      <c r="D124">
        <v>7</v>
      </c>
      <c r="E124">
        <v>1</v>
      </c>
      <c r="F124">
        <v>0</v>
      </c>
      <c r="G124">
        <v>1</v>
      </c>
      <c r="H124">
        <v>2</v>
      </c>
      <c r="I124">
        <v>12</v>
      </c>
      <c r="J124">
        <v>1</v>
      </c>
      <c r="K124">
        <v>0</v>
      </c>
      <c r="L124">
        <v>0</v>
      </c>
      <c r="M124">
        <v>0</v>
      </c>
      <c r="N124">
        <v>15</v>
      </c>
      <c r="O124">
        <v>6.7</v>
      </c>
    </row>
    <row r="125" spans="1:15" ht="13.5" customHeight="1">
      <c r="A125" t="s">
        <v>72</v>
      </c>
      <c r="B125">
        <v>6</v>
      </c>
      <c r="C125" t="s">
        <v>36</v>
      </c>
      <c r="D125">
        <v>7</v>
      </c>
      <c r="E125">
        <v>1</v>
      </c>
      <c r="F125">
        <v>0</v>
      </c>
      <c r="G125">
        <v>1</v>
      </c>
      <c r="H125">
        <v>-5</v>
      </c>
      <c r="I125">
        <v>2</v>
      </c>
      <c r="J125">
        <v>1</v>
      </c>
      <c r="K125">
        <v>0</v>
      </c>
      <c r="L125">
        <v>0</v>
      </c>
      <c r="M125">
        <v>0</v>
      </c>
      <c r="N125">
        <v>18</v>
      </c>
      <c r="O125">
        <v>5.6</v>
      </c>
    </row>
    <row r="126" spans="1:15" ht="13.5" customHeight="1">
      <c r="A126" t="s">
        <v>223</v>
      </c>
      <c r="B126">
        <v>12</v>
      </c>
      <c r="C126" t="s">
        <v>294</v>
      </c>
      <c r="D126">
        <v>7</v>
      </c>
      <c r="E126">
        <v>1</v>
      </c>
      <c r="F126">
        <v>0</v>
      </c>
      <c r="G126">
        <v>1</v>
      </c>
      <c r="H126">
        <v>0</v>
      </c>
      <c r="I126">
        <v>4</v>
      </c>
      <c r="J126">
        <v>0</v>
      </c>
      <c r="K126">
        <v>0</v>
      </c>
      <c r="L126">
        <v>1</v>
      </c>
      <c r="M126">
        <v>0</v>
      </c>
      <c r="N126">
        <v>13</v>
      </c>
      <c r="O126">
        <v>7.7</v>
      </c>
    </row>
    <row r="127" spans="1:15" ht="13.5" customHeight="1">
      <c r="A127" t="s">
        <v>72</v>
      </c>
      <c r="B127">
        <v>5</v>
      </c>
      <c r="C127" t="s">
        <v>288</v>
      </c>
      <c r="D127">
        <v>7</v>
      </c>
      <c r="E127">
        <v>0</v>
      </c>
      <c r="F127">
        <v>1</v>
      </c>
      <c r="G127">
        <v>1</v>
      </c>
      <c r="H127">
        <v>-2</v>
      </c>
      <c r="I127">
        <v>8</v>
      </c>
      <c r="J127">
        <v>0</v>
      </c>
      <c r="K127">
        <v>0</v>
      </c>
      <c r="L127">
        <v>0</v>
      </c>
      <c r="M127">
        <v>0</v>
      </c>
      <c r="N127">
        <v>10</v>
      </c>
      <c r="O127">
        <v>0</v>
      </c>
    </row>
    <row r="128" spans="1:15" ht="13.5" customHeight="1">
      <c r="A128" t="s">
        <v>227</v>
      </c>
      <c r="B128">
        <v>25</v>
      </c>
      <c r="C128" t="s">
        <v>290</v>
      </c>
      <c r="D128">
        <v>7</v>
      </c>
      <c r="E128">
        <v>0</v>
      </c>
      <c r="F128">
        <v>1</v>
      </c>
      <c r="G128">
        <v>1</v>
      </c>
      <c r="H128">
        <v>0</v>
      </c>
      <c r="I128">
        <v>19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</row>
    <row r="129" spans="1:15" ht="13.5" customHeight="1">
      <c r="A129" t="s">
        <v>223</v>
      </c>
      <c r="B129">
        <v>20</v>
      </c>
      <c r="C129" t="s">
        <v>295</v>
      </c>
      <c r="D129">
        <v>4</v>
      </c>
      <c r="E129">
        <v>0</v>
      </c>
      <c r="F129">
        <v>1</v>
      </c>
      <c r="G129">
        <v>1</v>
      </c>
      <c r="H129">
        <v>-1</v>
      </c>
      <c r="I129">
        <v>4</v>
      </c>
      <c r="J129">
        <v>0</v>
      </c>
      <c r="K129">
        <v>0</v>
      </c>
      <c r="L129">
        <v>0</v>
      </c>
      <c r="M129">
        <v>0</v>
      </c>
      <c r="N129">
        <v>5</v>
      </c>
      <c r="O129">
        <v>0</v>
      </c>
    </row>
    <row r="130" spans="1:15" ht="13.5" customHeight="1">
      <c r="A130" t="s">
        <v>72</v>
      </c>
      <c r="B130">
        <v>2</v>
      </c>
      <c r="C130" t="s">
        <v>292</v>
      </c>
      <c r="D130">
        <v>7</v>
      </c>
      <c r="E130">
        <v>0</v>
      </c>
      <c r="F130">
        <v>0</v>
      </c>
      <c r="G130">
        <v>0</v>
      </c>
      <c r="H130">
        <v>-2</v>
      </c>
      <c r="I130">
        <v>6</v>
      </c>
      <c r="J130">
        <v>0</v>
      </c>
      <c r="K130">
        <v>0</v>
      </c>
      <c r="L130">
        <v>0</v>
      </c>
      <c r="M130">
        <v>0</v>
      </c>
      <c r="N130">
        <v>8</v>
      </c>
      <c r="O130">
        <v>0</v>
      </c>
    </row>
    <row r="131" spans="1:15" ht="13.5" customHeight="1">
      <c r="A131" t="s">
        <v>223</v>
      </c>
      <c r="B131">
        <v>39</v>
      </c>
      <c r="C131" t="s">
        <v>146</v>
      </c>
      <c r="D131">
        <v>3</v>
      </c>
      <c r="E131">
        <v>0</v>
      </c>
      <c r="F131">
        <v>0</v>
      </c>
      <c r="G131">
        <v>0</v>
      </c>
      <c r="H131">
        <v>-1</v>
      </c>
      <c r="I131">
        <v>2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</row>
    <row r="132" spans="1:15" ht="13.5" customHeight="1">
      <c r="A132" t="s">
        <v>72</v>
      </c>
      <c r="B132">
        <v>7</v>
      </c>
      <c r="C132" t="s">
        <v>463</v>
      </c>
      <c r="D132">
        <v>2</v>
      </c>
      <c r="E132">
        <v>0</v>
      </c>
      <c r="F132">
        <v>0</v>
      </c>
      <c r="G132">
        <v>0</v>
      </c>
      <c r="H132">
        <v>-1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0</v>
      </c>
    </row>
    <row r="133" spans="1:15" ht="13.5" customHeight="1">
      <c r="A133" t="s">
        <v>13</v>
      </c>
      <c r="B133">
        <v>31</v>
      </c>
      <c r="C133" t="s">
        <v>91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</row>
    <row r="134" spans="1:15" ht="13.5" customHeight="1">
      <c r="A134" t="s">
        <v>227</v>
      </c>
      <c r="B134">
        <v>10</v>
      </c>
      <c r="C134" t="s">
        <v>293</v>
      </c>
      <c r="D134">
        <v>7</v>
      </c>
      <c r="E134">
        <v>0</v>
      </c>
      <c r="F134">
        <v>0</v>
      </c>
      <c r="G134">
        <v>0</v>
      </c>
      <c r="H134">
        <v>-4</v>
      </c>
      <c r="I134">
        <v>6</v>
      </c>
      <c r="J134">
        <v>0</v>
      </c>
      <c r="K134">
        <v>0</v>
      </c>
      <c r="L134">
        <v>0</v>
      </c>
      <c r="M134">
        <v>0</v>
      </c>
      <c r="N134">
        <v>16</v>
      </c>
      <c r="O134">
        <v>0</v>
      </c>
    </row>
    <row r="135" spans="1:15" ht="13.5" customHeight="1">
      <c r="A135" t="s">
        <v>72</v>
      </c>
      <c r="B135">
        <v>24</v>
      </c>
      <c r="C135" t="s">
        <v>296</v>
      </c>
      <c r="D135">
        <v>5</v>
      </c>
      <c r="E135">
        <v>0</v>
      </c>
      <c r="F135">
        <v>0</v>
      </c>
      <c r="G135">
        <v>0</v>
      </c>
      <c r="H135">
        <v>0</v>
      </c>
      <c r="I135">
        <v>6</v>
      </c>
      <c r="J135">
        <v>0</v>
      </c>
      <c r="K135">
        <v>0</v>
      </c>
      <c r="L135">
        <v>0</v>
      </c>
      <c r="M135">
        <v>0</v>
      </c>
      <c r="N135">
        <v>4</v>
      </c>
      <c r="O135">
        <v>0</v>
      </c>
    </row>
    <row r="136" spans="1:15" ht="13.5" customHeight="1">
      <c r="A136" t="s">
        <v>13</v>
      </c>
      <c r="B136">
        <v>40</v>
      </c>
      <c r="C136" t="s">
        <v>38</v>
      </c>
      <c r="D136">
        <v>7</v>
      </c>
      <c r="E136">
        <v>0</v>
      </c>
      <c r="F136">
        <v>0</v>
      </c>
      <c r="G136">
        <v>0</v>
      </c>
      <c r="H136">
        <v>0</v>
      </c>
      <c r="I136">
        <v>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ht="13.5" customHeight="1"/>
    <row r="138" spans="1:15" ht="13.5" customHeight="1">
      <c r="A138" t="s">
        <v>236</v>
      </c>
      <c r="B138" t="s">
        <v>7</v>
      </c>
      <c r="C138" t="s">
        <v>12</v>
      </c>
      <c r="D138" t="s">
        <v>237</v>
      </c>
      <c r="E138" t="s">
        <v>238</v>
      </c>
      <c r="F138" t="s">
        <v>20</v>
      </c>
      <c r="G138" t="s">
        <v>21</v>
      </c>
      <c r="H138" t="s">
        <v>239</v>
      </c>
      <c r="I138" t="s">
        <v>240</v>
      </c>
      <c r="J138" t="s">
        <v>241</v>
      </c>
      <c r="K138" t="s">
        <v>242</v>
      </c>
      <c r="L138" t="s">
        <v>222</v>
      </c>
      <c r="M138" t="s">
        <v>13</v>
      </c>
      <c r="N138" t="s">
        <v>14</v>
      </c>
      <c r="O138" t="s">
        <v>204</v>
      </c>
    </row>
    <row r="139" spans="1:15" ht="13.5" customHeight="1">
      <c r="A139">
        <v>31</v>
      </c>
      <c r="B139" t="s">
        <v>91</v>
      </c>
      <c r="C139">
        <v>1</v>
      </c>
      <c r="D139">
        <v>40</v>
      </c>
      <c r="E139">
        <v>1.5</v>
      </c>
      <c r="F139">
        <v>0</v>
      </c>
      <c r="G139">
        <v>0</v>
      </c>
      <c r="H139">
        <v>0</v>
      </c>
      <c r="I139">
        <v>0</v>
      </c>
      <c r="J139">
        <v>1</v>
      </c>
      <c r="K139">
        <v>15</v>
      </c>
      <c r="L139">
        <v>0.933</v>
      </c>
      <c r="M139">
        <v>0</v>
      </c>
      <c r="N139">
        <v>0</v>
      </c>
      <c r="O139">
        <v>0</v>
      </c>
    </row>
    <row r="140" spans="1:15" ht="13.5" customHeight="1">
      <c r="A140">
        <v>40</v>
      </c>
      <c r="B140" t="s">
        <v>38</v>
      </c>
      <c r="C140">
        <v>7</v>
      </c>
      <c r="D140">
        <v>398</v>
      </c>
      <c r="E140">
        <v>1.96</v>
      </c>
      <c r="F140">
        <v>3</v>
      </c>
      <c r="G140">
        <v>4</v>
      </c>
      <c r="H140">
        <v>0</v>
      </c>
      <c r="I140">
        <v>0</v>
      </c>
      <c r="J140">
        <v>13</v>
      </c>
      <c r="K140">
        <v>139</v>
      </c>
      <c r="L140">
        <v>0.906</v>
      </c>
      <c r="M140">
        <v>0</v>
      </c>
      <c r="N140">
        <v>0</v>
      </c>
      <c r="O140">
        <v>2</v>
      </c>
    </row>
    <row r="141" spans="1:15" ht="13.5" customHeight="1">
      <c r="A141" t="s">
        <v>243</v>
      </c>
      <c r="C141">
        <v>7</v>
      </c>
      <c r="D141">
        <v>438</v>
      </c>
      <c r="E141">
        <v>1.92</v>
      </c>
      <c r="F141">
        <v>3</v>
      </c>
      <c r="G141">
        <v>4</v>
      </c>
      <c r="H141">
        <v>0</v>
      </c>
      <c r="I141">
        <v>0</v>
      </c>
      <c r="J141">
        <v>14</v>
      </c>
      <c r="K141">
        <v>154</v>
      </c>
      <c r="L141">
        <v>0.909</v>
      </c>
      <c r="M141">
        <v>0</v>
      </c>
      <c r="N141">
        <v>0</v>
      </c>
      <c r="O141">
        <v>2</v>
      </c>
    </row>
    <row r="142" ht="13.5" customHeight="1"/>
    <row r="143" spans="1:15" ht="13.5" customHeight="1">
      <c r="A143" t="s">
        <v>217</v>
      </c>
      <c r="B143" t="s">
        <v>218</v>
      </c>
      <c r="C143" t="s">
        <v>7</v>
      </c>
      <c r="D143" t="s">
        <v>12</v>
      </c>
      <c r="E143" t="s">
        <v>13</v>
      </c>
      <c r="F143" t="s">
        <v>14</v>
      </c>
      <c r="G143" t="s">
        <v>16</v>
      </c>
      <c r="H143" t="s">
        <v>440</v>
      </c>
      <c r="I143" t="s">
        <v>204</v>
      </c>
      <c r="J143" t="s">
        <v>205</v>
      </c>
      <c r="K143" t="s">
        <v>206</v>
      </c>
      <c r="L143" t="s">
        <v>219</v>
      </c>
      <c r="M143" t="s">
        <v>220</v>
      </c>
      <c r="N143" t="s">
        <v>221</v>
      </c>
      <c r="O143" t="s">
        <v>222</v>
      </c>
    </row>
    <row r="144" spans="1:15" ht="13.5" customHeight="1">
      <c r="A144" t="s">
        <v>223</v>
      </c>
      <c r="B144">
        <v>25</v>
      </c>
      <c r="C144" t="s">
        <v>139</v>
      </c>
      <c r="D144">
        <v>18</v>
      </c>
      <c r="E144">
        <v>9</v>
      </c>
      <c r="F144">
        <v>7</v>
      </c>
      <c r="G144">
        <v>16</v>
      </c>
      <c r="H144">
        <v>11</v>
      </c>
      <c r="I144">
        <v>22</v>
      </c>
      <c r="J144">
        <v>0</v>
      </c>
      <c r="K144">
        <v>2</v>
      </c>
      <c r="L144">
        <v>3</v>
      </c>
      <c r="M144">
        <v>0</v>
      </c>
      <c r="N144">
        <v>44</v>
      </c>
      <c r="O144">
        <v>20.5</v>
      </c>
    </row>
    <row r="145" spans="1:16" ht="13.5" customHeight="1">
      <c r="A145" t="s">
        <v>223</v>
      </c>
      <c r="B145">
        <v>23</v>
      </c>
      <c r="C145" t="s">
        <v>166</v>
      </c>
      <c r="D145">
        <v>18</v>
      </c>
      <c r="E145">
        <v>4</v>
      </c>
      <c r="F145">
        <v>10</v>
      </c>
      <c r="G145">
        <v>14</v>
      </c>
      <c r="H145">
        <v>-1</v>
      </c>
      <c r="I145">
        <v>8</v>
      </c>
      <c r="J145">
        <v>1</v>
      </c>
      <c r="K145">
        <v>0</v>
      </c>
      <c r="L145">
        <v>1</v>
      </c>
      <c r="M145">
        <v>0</v>
      </c>
      <c r="N145">
        <v>31</v>
      </c>
      <c r="O145">
        <v>12.9</v>
      </c>
      <c r="P145">
        <v>7</v>
      </c>
    </row>
    <row r="146" spans="1:15" ht="13.5" customHeight="1">
      <c r="A146" t="s">
        <v>223</v>
      </c>
      <c r="B146">
        <v>97</v>
      </c>
      <c r="C146" t="s">
        <v>40</v>
      </c>
      <c r="D146">
        <v>18</v>
      </c>
      <c r="E146">
        <v>4</v>
      </c>
      <c r="F146">
        <v>9</v>
      </c>
      <c r="G146">
        <v>13</v>
      </c>
      <c r="H146">
        <v>4</v>
      </c>
      <c r="I146">
        <v>8</v>
      </c>
      <c r="J146">
        <v>2</v>
      </c>
      <c r="K146">
        <v>0</v>
      </c>
      <c r="L146">
        <v>1</v>
      </c>
      <c r="M146">
        <v>0</v>
      </c>
      <c r="N146">
        <v>49</v>
      </c>
      <c r="O146">
        <v>8.2</v>
      </c>
    </row>
    <row r="147" spans="1:15" ht="13.5" customHeight="1">
      <c r="A147" t="s">
        <v>223</v>
      </c>
      <c r="B147">
        <v>26</v>
      </c>
      <c r="C147" t="s">
        <v>304</v>
      </c>
      <c r="D147">
        <v>18</v>
      </c>
      <c r="E147">
        <v>5</v>
      </c>
      <c r="F147">
        <v>5</v>
      </c>
      <c r="G147">
        <v>10</v>
      </c>
      <c r="H147">
        <v>7</v>
      </c>
      <c r="I147">
        <v>10</v>
      </c>
      <c r="J147">
        <v>0</v>
      </c>
      <c r="K147">
        <v>0</v>
      </c>
      <c r="L147">
        <v>0</v>
      </c>
      <c r="M147">
        <v>0</v>
      </c>
      <c r="N147">
        <v>23</v>
      </c>
      <c r="O147">
        <v>21.7</v>
      </c>
    </row>
    <row r="148" spans="1:15" ht="13.5" customHeight="1">
      <c r="A148" t="s">
        <v>227</v>
      </c>
      <c r="B148">
        <v>24</v>
      </c>
      <c r="C148" t="s">
        <v>298</v>
      </c>
      <c r="D148">
        <v>18</v>
      </c>
      <c r="E148">
        <v>3</v>
      </c>
      <c r="F148">
        <v>7</v>
      </c>
      <c r="G148">
        <v>10</v>
      </c>
      <c r="H148">
        <v>5</v>
      </c>
      <c r="I148">
        <v>6</v>
      </c>
      <c r="J148">
        <v>0</v>
      </c>
      <c r="K148">
        <v>1</v>
      </c>
      <c r="L148">
        <v>1</v>
      </c>
      <c r="M148">
        <v>0</v>
      </c>
      <c r="N148">
        <v>24</v>
      </c>
      <c r="O148">
        <v>12.5</v>
      </c>
    </row>
    <row r="149" spans="1:15" ht="13.5" customHeight="1">
      <c r="A149" t="s">
        <v>225</v>
      </c>
      <c r="B149">
        <v>12</v>
      </c>
      <c r="C149" t="s">
        <v>297</v>
      </c>
      <c r="D149">
        <v>18</v>
      </c>
      <c r="E149">
        <v>5</v>
      </c>
      <c r="F149">
        <v>4</v>
      </c>
      <c r="G149">
        <v>9</v>
      </c>
      <c r="H149">
        <v>10</v>
      </c>
      <c r="I149">
        <v>12</v>
      </c>
      <c r="J149">
        <v>0</v>
      </c>
      <c r="K149">
        <v>0</v>
      </c>
      <c r="L149">
        <v>1</v>
      </c>
      <c r="M149">
        <v>0</v>
      </c>
      <c r="N149">
        <v>44</v>
      </c>
      <c r="O149">
        <v>11.4</v>
      </c>
    </row>
    <row r="150" spans="1:15" ht="13.5" customHeight="1">
      <c r="A150" t="s">
        <v>227</v>
      </c>
      <c r="B150">
        <v>11</v>
      </c>
      <c r="C150" t="s">
        <v>140</v>
      </c>
      <c r="D150">
        <v>18</v>
      </c>
      <c r="E150">
        <v>3</v>
      </c>
      <c r="F150">
        <v>5</v>
      </c>
      <c r="G150">
        <v>8</v>
      </c>
      <c r="H150">
        <v>7</v>
      </c>
      <c r="I150">
        <v>6</v>
      </c>
      <c r="J150">
        <v>2</v>
      </c>
      <c r="K150">
        <v>0</v>
      </c>
      <c r="L150">
        <v>0</v>
      </c>
      <c r="M150">
        <v>0</v>
      </c>
      <c r="N150">
        <v>26</v>
      </c>
      <c r="O150">
        <v>11.5</v>
      </c>
    </row>
    <row r="151" spans="1:15" ht="13.5" customHeight="1">
      <c r="A151" t="s">
        <v>72</v>
      </c>
      <c r="B151">
        <v>5</v>
      </c>
      <c r="C151" t="s">
        <v>216</v>
      </c>
      <c r="D151">
        <v>15</v>
      </c>
      <c r="E151">
        <v>2</v>
      </c>
      <c r="F151">
        <v>6</v>
      </c>
      <c r="G151">
        <v>8</v>
      </c>
      <c r="H151">
        <v>-3</v>
      </c>
      <c r="I151">
        <v>8</v>
      </c>
      <c r="J151">
        <v>0</v>
      </c>
      <c r="K151">
        <v>0</v>
      </c>
      <c r="L151">
        <v>1</v>
      </c>
      <c r="M151">
        <v>0</v>
      </c>
      <c r="N151">
        <v>22</v>
      </c>
      <c r="O151">
        <v>9.1</v>
      </c>
    </row>
    <row r="152" spans="1:15" ht="13.5" customHeight="1">
      <c r="A152" t="s">
        <v>227</v>
      </c>
      <c r="B152">
        <v>8</v>
      </c>
      <c r="C152" t="s">
        <v>115</v>
      </c>
      <c r="D152">
        <v>18</v>
      </c>
      <c r="E152">
        <v>4</v>
      </c>
      <c r="F152">
        <v>2</v>
      </c>
      <c r="G152">
        <v>6</v>
      </c>
      <c r="H152">
        <v>-3</v>
      </c>
      <c r="I152">
        <v>4</v>
      </c>
      <c r="J152">
        <v>2</v>
      </c>
      <c r="K152">
        <v>0</v>
      </c>
      <c r="L152">
        <v>0</v>
      </c>
      <c r="M152">
        <v>0</v>
      </c>
      <c r="N152">
        <v>33</v>
      </c>
      <c r="O152">
        <v>12.1</v>
      </c>
    </row>
    <row r="153" spans="1:15" ht="13.5" customHeight="1">
      <c r="A153" t="s">
        <v>72</v>
      </c>
      <c r="B153">
        <v>3</v>
      </c>
      <c r="C153" t="s">
        <v>300</v>
      </c>
      <c r="D153">
        <v>18</v>
      </c>
      <c r="E153">
        <v>2</v>
      </c>
      <c r="F153">
        <v>4</v>
      </c>
      <c r="G153">
        <v>6</v>
      </c>
      <c r="H153">
        <v>2</v>
      </c>
      <c r="I153">
        <v>6</v>
      </c>
      <c r="J153">
        <v>0</v>
      </c>
      <c r="K153">
        <v>0</v>
      </c>
      <c r="L153">
        <v>1</v>
      </c>
      <c r="M153">
        <v>0</v>
      </c>
      <c r="N153">
        <v>17</v>
      </c>
      <c r="O153">
        <v>11.8</v>
      </c>
    </row>
    <row r="154" spans="1:15" ht="13.5" customHeight="1">
      <c r="A154" t="s">
        <v>72</v>
      </c>
      <c r="B154">
        <v>2</v>
      </c>
      <c r="C154" t="s">
        <v>299</v>
      </c>
      <c r="D154">
        <v>17</v>
      </c>
      <c r="E154">
        <v>1</v>
      </c>
      <c r="F154">
        <v>5</v>
      </c>
      <c r="G154">
        <v>6</v>
      </c>
      <c r="H154">
        <v>9</v>
      </c>
      <c r="I154">
        <v>12</v>
      </c>
      <c r="J154">
        <v>0</v>
      </c>
      <c r="K154">
        <v>0</v>
      </c>
      <c r="L154">
        <v>0</v>
      </c>
      <c r="M154">
        <v>0</v>
      </c>
      <c r="N154">
        <v>38</v>
      </c>
      <c r="O154">
        <v>2.6</v>
      </c>
    </row>
    <row r="155" spans="1:15" ht="13.5" customHeight="1">
      <c r="A155" t="s">
        <v>72</v>
      </c>
      <c r="B155">
        <v>28</v>
      </c>
      <c r="C155" t="s">
        <v>305</v>
      </c>
      <c r="D155">
        <v>14</v>
      </c>
      <c r="E155">
        <v>1</v>
      </c>
      <c r="F155">
        <v>4</v>
      </c>
      <c r="G155">
        <v>5</v>
      </c>
      <c r="H155">
        <v>3</v>
      </c>
      <c r="I155">
        <v>14</v>
      </c>
      <c r="J155">
        <v>0</v>
      </c>
      <c r="K155">
        <v>0</v>
      </c>
      <c r="L155">
        <v>1</v>
      </c>
      <c r="M155">
        <v>0</v>
      </c>
      <c r="N155">
        <v>12</v>
      </c>
      <c r="O155">
        <v>8.3</v>
      </c>
    </row>
    <row r="156" spans="1:15" ht="13.5" customHeight="1">
      <c r="A156" t="s">
        <v>225</v>
      </c>
      <c r="B156">
        <v>10</v>
      </c>
      <c r="C156" t="s">
        <v>301</v>
      </c>
      <c r="D156">
        <v>18</v>
      </c>
      <c r="E156">
        <v>2</v>
      </c>
      <c r="F156">
        <v>2</v>
      </c>
      <c r="G156">
        <v>4</v>
      </c>
      <c r="H156">
        <v>2</v>
      </c>
      <c r="I156">
        <v>8</v>
      </c>
      <c r="J156">
        <v>0</v>
      </c>
      <c r="K156">
        <v>0</v>
      </c>
      <c r="L156">
        <v>0</v>
      </c>
      <c r="M156">
        <v>0</v>
      </c>
      <c r="N156">
        <v>27</v>
      </c>
      <c r="O156">
        <v>7.4</v>
      </c>
    </row>
    <row r="157" spans="1:15" ht="13.5" customHeight="1">
      <c r="A157" t="s">
        <v>225</v>
      </c>
      <c r="B157">
        <v>87</v>
      </c>
      <c r="C157" t="s">
        <v>308</v>
      </c>
      <c r="D157">
        <v>18</v>
      </c>
      <c r="E157">
        <v>1</v>
      </c>
      <c r="F157">
        <v>3</v>
      </c>
      <c r="G157">
        <v>4</v>
      </c>
      <c r="H157">
        <v>0</v>
      </c>
      <c r="I157">
        <v>61</v>
      </c>
      <c r="J157">
        <v>1</v>
      </c>
      <c r="K157">
        <v>0</v>
      </c>
      <c r="L157">
        <v>0</v>
      </c>
      <c r="M157">
        <v>0</v>
      </c>
      <c r="N157">
        <v>18</v>
      </c>
      <c r="O157">
        <v>5.6</v>
      </c>
    </row>
    <row r="158" spans="1:15" ht="13.5" customHeight="1">
      <c r="A158" t="s">
        <v>72</v>
      </c>
      <c r="B158">
        <v>55</v>
      </c>
      <c r="C158" t="s">
        <v>307</v>
      </c>
      <c r="D158">
        <v>18</v>
      </c>
      <c r="E158">
        <v>1</v>
      </c>
      <c r="F158">
        <v>2</v>
      </c>
      <c r="G158">
        <v>3</v>
      </c>
      <c r="H158">
        <v>17</v>
      </c>
      <c r="I158">
        <v>25</v>
      </c>
      <c r="J158">
        <v>0</v>
      </c>
      <c r="K158">
        <v>0</v>
      </c>
      <c r="L158">
        <v>1</v>
      </c>
      <c r="M158">
        <v>0</v>
      </c>
      <c r="N158">
        <v>19</v>
      </c>
      <c r="O158">
        <v>5.3</v>
      </c>
    </row>
    <row r="159" spans="1:15" ht="13.5" customHeight="1">
      <c r="A159" t="s">
        <v>72</v>
      </c>
      <c r="B159">
        <v>44</v>
      </c>
      <c r="C159" t="s">
        <v>306</v>
      </c>
      <c r="D159">
        <v>15</v>
      </c>
      <c r="E159">
        <v>0</v>
      </c>
      <c r="F159">
        <v>3</v>
      </c>
      <c r="G159">
        <v>3</v>
      </c>
      <c r="H159">
        <v>-6</v>
      </c>
      <c r="I159">
        <v>6</v>
      </c>
      <c r="J159">
        <v>0</v>
      </c>
      <c r="K159">
        <v>0</v>
      </c>
      <c r="L159">
        <v>0</v>
      </c>
      <c r="M159">
        <v>0</v>
      </c>
      <c r="N159">
        <v>15</v>
      </c>
      <c r="O159">
        <v>0</v>
      </c>
    </row>
    <row r="160" spans="1:15" ht="13.5" customHeight="1">
      <c r="A160" t="s">
        <v>227</v>
      </c>
      <c r="B160">
        <v>19</v>
      </c>
      <c r="C160" t="s">
        <v>303</v>
      </c>
      <c r="D160">
        <v>18</v>
      </c>
      <c r="E160">
        <v>1</v>
      </c>
      <c r="F160">
        <v>1</v>
      </c>
      <c r="G160">
        <v>2</v>
      </c>
      <c r="H160">
        <v>-1</v>
      </c>
      <c r="I160">
        <v>32</v>
      </c>
      <c r="J160">
        <v>0</v>
      </c>
      <c r="K160">
        <v>0</v>
      </c>
      <c r="L160">
        <v>0</v>
      </c>
      <c r="M160">
        <v>0</v>
      </c>
      <c r="N160">
        <v>19</v>
      </c>
      <c r="O160">
        <v>5.3</v>
      </c>
    </row>
    <row r="161" spans="1:15" ht="13.5" customHeight="1">
      <c r="A161" t="s">
        <v>225</v>
      </c>
      <c r="B161">
        <v>20</v>
      </c>
      <c r="C161" t="s">
        <v>478</v>
      </c>
      <c r="D161">
        <v>10</v>
      </c>
      <c r="E161">
        <v>1</v>
      </c>
      <c r="F161">
        <v>1</v>
      </c>
      <c r="G161">
        <v>2</v>
      </c>
      <c r="H161">
        <v>1</v>
      </c>
      <c r="I161">
        <v>4</v>
      </c>
      <c r="J161">
        <v>0</v>
      </c>
      <c r="K161">
        <v>0</v>
      </c>
      <c r="L161">
        <v>0</v>
      </c>
      <c r="M161">
        <v>0</v>
      </c>
      <c r="N161">
        <v>5</v>
      </c>
      <c r="O161">
        <v>20</v>
      </c>
    </row>
    <row r="162" spans="1:15" ht="13.5" customHeight="1">
      <c r="A162" t="s">
        <v>223</v>
      </c>
      <c r="B162">
        <v>9</v>
      </c>
      <c r="C162" t="s">
        <v>450</v>
      </c>
      <c r="D162">
        <v>12</v>
      </c>
      <c r="E162">
        <v>1</v>
      </c>
      <c r="F162">
        <v>0</v>
      </c>
      <c r="G162">
        <v>1</v>
      </c>
      <c r="H162">
        <v>-2</v>
      </c>
      <c r="I162">
        <v>2</v>
      </c>
      <c r="J162">
        <v>0</v>
      </c>
      <c r="K162">
        <v>0</v>
      </c>
      <c r="L162">
        <v>0</v>
      </c>
      <c r="M162">
        <v>0</v>
      </c>
      <c r="N162">
        <v>11</v>
      </c>
      <c r="O162">
        <v>9.1</v>
      </c>
    </row>
    <row r="163" spans="1:15" ht="13.5" customHeight="1">
      <c r="A163" t="s">
        <v>13</v>
      </c>
      <c r="B163">
        <v>42</v>
      </c>
      <c r="C163" t="s">
        <v>180</v>
      </c>
      <c r="D163">
        <v>18</v>
      </c>
      <c r="E163">
        <v>0</v>
      </c>
      <c r="F163">
        <v>0</v>
      </c>
      <c r="G163">
        <v>0</v>
      </c>
      <c r="H163">
        <v>0</v>
      </c>
      <c r="I163">
        <v>8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 ht="13.5" customHeight="1">
      <c r="A164" t="s">
        <v>225</v>
      </c>
      <c r="B164">
        <v>13</v>
      </c>
      <c r="C164" t="s">
        <v>302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2</v>
      </c>
      <c r="O164">
        <v>0</v>
      </c>
    </row>
    <row r="165" spans="1:15" ht="13.5" customHeight="1">
      <c r="A165" t="s">
        <v>225</v>
      </c>
      <c r="B165">
        <v>29</v>
      </c>
      <c r="C165" t="s">
        <v>500</v>
      </c>
      <c r="D165">
        <v>1</v>
      </c>
      <c r="E165">
        <v>0</v>
      </c>
      <c r="F165">
        <v>0</v>
      </c>
      <c r="G165">
        <v>0</v>
      </c>
      <c r="H165">
        <v>-2</v>
      </c>
      <c r="I165">
        <v>2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0</v>
      </c>
    </row>
    <row r="166" spans="1:15" ht="13.5" customHeight="1">
      <c r="A166" t="s">
        <v>13</v>
      </c>
      <c r="B166">
        <v>41</v>
      </c>
      <c r="C166" t="s">
        <v>504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</row>
    <row r="167" spans="1:15" ht="13.5" customHeight="1">
      <c r="A167" t="s">
        <v>72</v>
      </c>
      <c r="B167">
        <v>36</v>
      </c>
      <c r="C167" t="s">
        <v>506</v>
      </c>
      <c r="D167">
        <v>3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</v>
      </c>
      <c r="O167">
        <v>0</v>
      </c>
    </row>
    <row r="168" ht="13.5" customHeight="1"/>
    <row r="169" spans="1:16" ht="13.5" customHeight="1">
      <c r="A169" t="s">
        <v>236</v>
      </c>
      <c r="B169" t="s">
        <v>7</v>
      </c>
      <c r="C169" t="s">
        <v>12</v>
      </c>
      <c r="D169" t="s">
        <v>237</v>
      </c>
      <c r="E169" t="s">
        <v>238</v>
      </c>
      <c r="F169" t="s">
        <v>20</v>
      </c>
      <c r="G169" t="s">
        <v>21</v>
      </c>
      <c r="H169" t="s">
        <v>239</v>
      </c>
      <c r="I169" t="s">
        <v>240</v>
      </c>
      <c r="J169" t="s">
        <v>241</v>
      </c>
      <c r="K169" t="s">
        <v>242</v>
      </c>
      <c r="L169" t="s">
        <v>222</v>
      </c>
      <c r="M169" t="s">
        <v>13</v>
      </c>
      <c r="N169" t="s">
        <v>14</v>
      </c>
      <c r="O169" t="s">
        <v>204</v>
      </c>
      <c r="P169">
        <v>8</v>
      </c>
    </row>
    <row r="170" spans="1:15" ht="13.5" customHeight="1">
      <c r="A170">
        <v>41</v>
      </c>
      <c r="B170" t="s">
        <v>504</v>
      </c>
      <c r="C170">
        <v>1</v>
      </c>
      <c r="D170">
        <v>40</v>
      </c>
      <c r="E170">
        <v>1.5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9</v>
      </c>
      <c r="L170">
        <v>0.889</v>
      </c>
      <c r="M170">
        <v>0</v>
      </c>
      <c r="N170">
        <v>0</v>
      </c>
      <c r="O170">
        <v>0</v>
      </c>
    </row>
    <row r="171" spans="1:15" ht="13.5" customHeight="1">
      <c r="A171">
        <v>42</v>
      </c>
      <c r="B171" t="s">
        <v>180</v>
      </c>
      <c r="C171">
        <v>18</v>
      </c>
      <c r="D171">
        <v>1061</v>
      </c>
      <c r="E171">
        <v>2.32</v>
      </c>
      <c r="F171">
        <v>11</v>
      </c>
      <c r="G171">
        <v>7</v>
      </c>
      <c r="H171">
        <v>0</v>
      </c>
      <c r="I171">
        <v>1</v>
      </c>
      <c r="J171">
        <v>41</v>
      </c>
      <c r="K171">
        <v>498</v>
      </c>
      <c r="L171">
        <v>0.918</v>
      </c>
      <c r="M171">
        <v>0</v>
      </c>
      <c r="N171">
        <v>0</v>
      </c>
      <c r="O171">
        <v>8</v>
      </c>
    </row>
    <row r="172" spans="1:15" ht="13.5" customHeight="1">
      <c r="A172" t="s">
        <v>243</v>
      </c>
      <c r="C172">
        <v>18</v>
      </c>
      <c r="D172">
        <v>1101</v>
      </c>
      <c r="E172">
        <v>2.29</v>
      </c>
      <c r="F172">
        <v>11</v>
      </c>
      <c r="G172">
        <v>7</v>
      </c>
      <c r="H172">
        <v>0</v>
      </c>
      <c r="I172">
        <v>1</v>
      </c>
      <c r="J172">
        <v>43</v>
      </c>
      <c r="K172">
        <v>508</v>
      </c>
      <c r="L172">
        <v>0.915</v>
      </c>
      <c r="M172">
        <v>0</v>
      </c>
      <c r="N172">
        <v>0</v>
      </c>
      <c r="O172">
        <v>8</v>
      </c>
    </row>
    <row r="173" ht="13.5" customHeight="1"/>
    <row r="174" spans="1:15" ht="13.5" customHeight="1">
      <c r="A174" t="s">
        <v>217</v>
      </c>
      <c r="B174" t="s">
        <v>218</v>
      </c>
      <c r="C174" t="s">
        <v>7</v>
      </c>
      <c r="D174" t="s">
        <v>12</v>
      </c>
      <c r="E174" t="s">
        <v>13</v>
      </c>
      <c r="F174" t="s">
        <v>14</v>
      </c>
      <c r="G174" t="s">
        <v>16</v>
      </c>
      <c r="H174" t="s">
        <v>440</v>
      </c>
      <c r="I174" t="s">
        <v>204</v>
      </c>
      <c r="J174" t="s">
        <v>205</v>
      </c>
      <c r="K174" t="s">
        <v>206</v>
      </c>
      <c r="L174" t="s">
        <v>219</v>
      </c>
      <c r="M174" t="s">
        <v>220</v>
      </c>
      <c r="N174" t="s">
        <v>221</v>
      </c>
      <c r="O174" t="s">
        <v>222</v>
      </c>
    </row>
    <row r="175" spans="1:15" ht="13.5" customHeight="1">
      <c r="A175" t="s">
        <v>223</v>
      </c>
      <c r="B175">
        <v>19</v>
      </c>
      <c r="C175" t="s">
        <v>154</v>
      </c>
      <c r="D175">
        <v>23</v>
      </c>
      <c r="E175">
        <v>12</v>
      </c>
      <c r="F175">
        <v>14</v>
      </c>
      <c r="G175">
        <v>26</v>
      </c>
      <c r="H175">
        <v>5</v>
      </c>
      <c r="I175">
        <v>4</v>
      </c>
      <c r="J175">
        <v>7</v>
      </c>
      <c r="K175">
        <v>0</v>
      </c>
      <c r="L175">
        <v>7</v>
      </c>
      <c r="M175">
        <v>0</v>
      </c>
      <c r="N175">
        <v>88</v>
      </c>
      <c r="O175">
        <v>13.6</v>
      </c>
    </row>
    <row r="176" spans="1:15" ht="13.5" customHeight="1">
      <c r="A176" t="s">
        <v>227</v>
      </c>
      <c r="B176">
        <v>26</v>
      </c>
      <c r="C176" t="s">
        <v>214</v>
      </c>
      <c r="D176">
        <v>23</v>
      </c>
      <c r="E176">
        <v>9</v>
      </c>
      <c r="F176">
        <v>15</v>
      </c>
      <c r="G176">
        <v>24</v>
      </c>
      <c r="H176">
        <v>6</v>
      </c>
      <c r="I176">
        <v>14</v>
      </c>
      <c r="J176">
        <v>3</v>
      </c>
      <c r="K176">
        <v>1</v>
      </c>
      <c r="L176">
        <v>3</v>
      </c>
      <c r="M176">
        <v>0</v>
      </c>
      <c r="N176">
        <v>58</v>
      </c>
      <c r="O176">
        <v>15.5</v>
      </c>
    </row>
    <row r="177" spans="1:15" ht="13.5" customHeight="1">
      <c r="A177" t="s">
        <v>225</v>
      </c>
      <c r="B177">
        <v>33</v>
      </c>
      <c r="C177" t="s">
        <v>135</v>
      </c>
      <c r="D177">
        <v>23</v>
      </c>
      <c r="E177">
        <v>8</v>
      </c>
      <c r="F177">
        <v>11</v>
      </c>
      <c r="G177">
        <v>19</v>
      </c>
      <c r="H177">
        <v>7</v>
      </c>
      <c r="I177">
        <v>10</v>
      </c>
      <c r="J177">
        <v>3</v>
      </c>
      <c r="K177">
        <v>0</v>
      </c>
      <c r="L177">
        <v>2</v>
      </c>
      <c r="M177">
        <v>0</v>
      </c>
      <c r="N177">
        <v>50</v>
      </c>
      <c r="O177">
        <v>16</v>
      </c>
    </row>
    <row r="178" spans="1:15" ht="13.5" customHeight="1">
      <c r="A178" t="s">
        <v>223</v>
      </c>
      <c r="B178">
        <v>4</v>
      </c>
      <c r="C178" t="s">
        <v>83</v>
      </c>
      <c r="D178">
        <v>23</v>
      </c>
      <c r="E178">
        <v>9</v>
      </c>
      <c r="F178">
        <v>7</v>
      </c>
      <c r="G178">
        <v>16</v>
      </c>
      <c r="H178">
        <v>-2</v>
      </c>
      <c r="I178">
        <v>25</v>
      </c>
      <c r="J178">
        <v>2</v>
      </c>
      <c r="K178">
        <v>0</v>
      </c>
      <c r="L178">
        <v>0</v>
      </c>
      <c r="M178">
        <v>0</v>
      </c>
      <c r="N178">
        <v>76</v>
      </c>
      <c r="O178">
        <v>11.8</v>
      </c>
    </row>
    <row r="179" spans="1:15" ht="13.5" customHeight="1">
      <c r="A179" t="s">
        <v>225</v>
      </c>
      <c r="B179">
        <v>17</v>
      </c>
      <c r="C179" t="s">
        <v>313</v>
      </c>
      <c r="D179">
        <v>22</v>
      </c>
      <c r="E179">
        <v>12</v>
      </c>
      <c r="F179">
        <v>2</v>
      </c>
      <c r="G179">
        <v>14</v>
      </c>
      <c r="H179">
        <v>0</v>
      </c>
      <c r="I179">
        <v>14</v>
      </c>
      <c r="J179">
        <v>5</v>
      </c>
      <c r="K179">
        <v>0</v>
      </c>
      <c r="L179">
        <v>3</v>
      </c>
      <c r="M179">
        <v>0</v>
      </c>
      <c r="N179">
        <v>43</v>
      </c>
      <c r="O179">
        <v>27.9</v>
      </c>
    </row>
    <row r="180" spans="1:15" ht="13.5" customHeight="1">
      <c r="A180" t="s">
        <v>225</v>
      </c>
      <c r="B180">
        <v>25</v>
      </c>
      <c r="C180" t="s">
        <v>315</v>
      </c>
      <c r="D180">
        <v>23</v>
      </c>
      <c r="E180">
        <v>1</v>
      </c>
      <c r="F180">
        <v>13</v>
      </c>
      <c r="G180">
        <v>14</v>
      </c>
      <c r="H180">
        <v>-2</v>
      </c>
      <c r="I180">
        <v>14</v>
      </c>
      <c r="J180">
        <v>0</v>
      </c>
      <c r="K180">
        <v>0</v>
      </c>
      <c r="L180">
        <v>0</v>
      </c>
      <c r="M180">
        <v>0</v>
      </c>
      <c r="N180">
        <v>30</v>
      </c>
      <c r="O180">
        <v>3.3</v>
      </c>
    </row>
    <row r="181" spans="1:15" ht="13.5" customHeight="1">
      <c r="A181" t="s">
        <v>72</v>
      </c>
      <c r="B181">
        <v>22</v>
      </c>
      <c r="C181" t="s">
        <v>49</v>
      </c>
      <c r="D181">
        <v>23</v>
      </c>
      <c r="E181">
        <v>2</v>
      </c>
      <c r="F181">
        <v>8</v>
      </c>
      <c r="G181">
        <v>10</v>
      </c>
      <c r="H181">
        <v>7</v>
      </c>
      <c r="I181">
        <v>16</v>
      </c>
      <c r="J181">
        <v>1</v>
      </c>
      <c r="K181">
        <v>0</v>
      </c>
      <c r="L181">
        <v>0</v>
      </c>
      <c r="M181">
        <v>0</v>
      </c>
      <c r="N181">
        <v>25</v>
      </c>
      <c r="O181">
        <v>8</v>
      </c>
    </row>
    <row r="182" spans="1:15" ht="13.5" customHeight="1">
      <c r="A182" t="s">
        <v>225</v>
      </c>
      <c r="B182">
        <v>61</v>
      </c>
      <c r="C182" t="s">
        <v>215</v>
      </c>
      <c r="D182">
        <v>21</v>
      </c>
      <c r="E182">
        <v>2</v>
      </c>
      <c r="F182">
        <v>5</v>
      </c>
      <c r="G182">
        <v>7</v>
      </c>
      <c r="H182">
        <v>2</v>
      </c>
      <c r="I182">
        <v>15</v>
      </c>
      <c r="J182">
        <v>0</v>
      </c>
      <c r="K182">
        <v>1</v>
      </c>
      <c r="L182">
        <v>0</v>
      </c>
      <c r="M182">
        <v>0</v>
      </c>
      <c r="N182">
        <v>35</v>
      </c>
      <c r="O182">
        <v>5.7</v>
      </c>
    </row>
    <row r="183" spans="1:15" ht="13.5" customHeight="1">
      <c r="A183" t="s">
        <v>72</v>
      </c>
      <c r="B183">
        <v>55</v>
      </c>
      <c r="C183" t="s">
        <v>48</v>
      </c>
      <c r="D183">
        <v>23</v>
      </c>
      <c r="E183">
        <v>0</v>
      </c>
      <c r="F183">
        <v>6</v>
      </c>
      <c r="G183">
        <v>6</v>
      </c>
      <c r="H183">
        <v>-4</v>
      </c>
      <c r="I183">
        <v>9</v>
      </c>
      <c r="J183">
        <v>0</v>
      </c>
      <c r="K183">
        <v>0</v>
      </c>
      <c r="L183">
        <v>0</v>
      </c>
      <c r="M183">
        <v>0</v>
      </c>
      <c r="N183">
        <v>25</v>
      </c>
      <c r="O183">
        <v>0</v>
      </c>
    </row>
    <row r="184" spans="1:15" ht="13.5" customHeight="1">
      <c r="A184" t="s">
        <v>223</v>
      </c>
      <c r="B184">
        <v>27</v>
      </c>
      <c r="C184" t="s">
        <v>316</v>
      </c>
      <c r="D184">
        <v>23</v>
      </c>
      <c r="E184">
        <v>2</v>
      </c>
      <c r="F184">
        <v>3</v>
      </c>
      <c r="G184">
        <v>5</v>
      </c>
      <c r="H184">
        <v>-2</v>
      </c>
      <c r="I184">
        <v>31</v>
      </c>
      <c r="J184">
        <v>0</v>
      </c>
      <c r="K184">
        <v>0</v>
      </c>
      <c r="L184">
        <v>0</v>
      </c>
      <c r="M184">
        <v>0</v>
      </c>
      <c r="N184">
        <v>21</v>
      </c>
      <c r="O184">
        <v>9.5</v>
      </c>
    </row>
    <row r="185" spans="1:15" ht="13.5" customHeight="1">
      <c r="A185" t="s">
        <v>72</v>
      </c>
      <c r="B185">
        <v>13</v>
      </c>
      <c r="C185" t="s">
        <v>129</v>
      </c>
      <c r="D185">
        <v>22</v>
      </c>
      <c r="E185">
        <v>0</v>
      </c>
      <c r="F185">
        <v>4</v>
      </c>
      <c r="G185">
        <v>4</v>
      </c>
      <c r="H185">
        <v>0</v>
      </c>
      <c r="I185">
        <v>50</v>
      </c>
      <c r="J185">
        <v>0</v>
      </c>
      <c r="K185">
        <v>0</v>
      </c>
      <c r="L185">
        <v>0</v>
      </c>
      <c r="M185">
        <v>0</v>
      </c>
      <c r="N185">
        <v>29</v>
      </c>
      <c r="O185">
        <v>0</v>
      </c>
    </row>
    <row r="186" spans="1:15" ht="13.5" customHeight="1">
      <c r="A186" t="s">
        <v>225</v>
      </c>
      <c r="B186">
        <v>29</v>
      </c>
      <c r="C186" t="s">
        <v>319</v>
      </c>
      <c r="D186">
        <v>23</v>
      </c>
      <c r="E186">
        <v>1</v>
      </c>
      <c r="F186">
        <v>2</v>
      </c>
      <c r="G186">
        <v>3</v>
      </c>
      <c r="H186">
        <v>-3</v>
      </c>
      <c r="I186">
        <v>6</v>
      </c>
      <c r="J186">
        <v>0</v>
      </c>
      <c r="K186">
        <v>0</v>
      </c>
      <c r="L186">
        <v>0</v>
      </c>
      <c r="M186">
        <v>0</v>
      </c>
      <c r="N186">
        <v>27</v>
      </c>
      <c r="O186">
        <v>3.7</v>
      </c>
    </row>
    <row r="187" spans="1:15" ht="13.5" customHeight="1">
      <c r="A187" t="s">
        <v>227</v>
      </c>
      <c r="B187">
        <v>36</v>
      </c>
      <c r="C187" t="s">
        <v>309</v>
      </c>
      <c r="D187">
        <v>21</v>
      </c>
      <c r="E187">
        <v>1</v>
      </c>
      <c r="F187">
        <v>2</v>
      </c>
      <c r="G187">
        <v>3</v>
      </c>
      <c r="H187">
        <v>3</v>
      </c>
      <c r="I187">
        <v>61</v>
      </c>
      <c r="J187">
        <v>0</v>
      </c>
      <c r="K187">
        <v>0</v>
      </c>
      <c r="L187">
        <v>1</v>
      </c>
      <c r="M187">
        <v>0</v>
      </c>
      <c r="N187">
        <v>11</v>
      </c>
      <c r="O187">
        <v>9.1</v>
      </c>
    </row>
    <row r="188" spans="1:15" ht="13.5" customHeight="1">
      <c r="A188" t="s">
        <v>225</v>
      </c>
      <c r="B188">
        <v>11</v>
      </c>
      <c r="C188" t="s">
        <v>312</v>
      </c>
      <c r="D188">
        <v>23</v>
      </c>
      <c r="E188">
        <v>1</v>
      </c>
      <c r="F188">
        <v>1</v>
      </c>
      <c r="G188">
        <v>2</v>
      </c>
      <c r="H188">
        <v>1</v>
      </c>
      <c r="I188">
        <v>63</v>
      </c>
      <c r="J188">
        <v>0</v>
      </c>
      <c r="K188">
        <v>0</v>
      </c>
      <c r="L188">
        <v>0</v>
      </c>
      <c r="M188">
        <v>0</v>
      </c>
      <c r="N188">
        <v>13</v>
      </c>
      <c r="O188">
        <v>7.7</v>
      </c>
    </row>
    <row r="189" spans="1:15" ht="13.5" customHeight="1">
      <c r="A189" t="s">
        <v>72</v>
      </c>
      <c r="B189">
        <v>5</v>
      </c>
      <c r="C189" t="s">
        <v>311</v>
      </c>
      <c r="D189">
        <v>11</v>
      </c>
      <c r="E189">
        <v>0</v>
      </c>
      <c r="F189">
        <v>2</v>
      </c>
      <c r="G189">
        <v>2</v>
      </c>
      <c r="H189">
        <v>7</v>
      </c>
      <c r="I189">
        <v>6</v>
      </c>
      <c r="J189">
        <v>0</v>
      </c>
      <c r="K189">
        <v>0</v>
      </c>
      <c r="L189">
        <v>0</v>
      </c>
      <c r="M189">
        <v>0</v>
      </c>
      <c r="N189">
        <v>7</v>
      </c>
      <c r="O189">
        <v>0</v>
      </c>
    </row>
    <row r="190" spans="1:15" ht="13.5" customHeight="1">
      <c r="A190" t="s">
        <v>72</v>
      </c>
      <c r="B190">
        <v>21</v>
      </c>
      <c r="C190" t="s">
        <v>314</v>
      </c>
      <c r="D190">
        <v>23</v>
      </c>
      <c r="E190">
        <v>0</v>
      </c>
      <c r="F190">
        <v>2</v>
      </c>
      <c r="G190">
        <v>2</v>
      </c>
      <c r="H190">
        <v>1</v>
      </c>
      <c r="I190">
        <v>25</v>
      </c>
      <c r="J190">
        <v>0</v>
      </c>
      <c r="K190">
        <v>0</v>
      </c>
      <c r="L190">
        <v>0</v>
      </c>
      <c r="M190">
        <v>0</v>
      </c>
      <c r="N190">
        <v>32</v>
      </c>
      <c r="O190">
        <v>0</v>
      </c>
    </row>
    <row r="191" spans="1:15" ht="13.5" customHeight="1">
      <c r="A191" t="s">
        <v>72</v>
      </c>
      <c r="B191">
        <v>37</v>
      </c>
      <c r="C191" t="s">
        <v>317</v>
      </c>
      <c r="D191">
        <v>18</v>
      </c>
      <c r="E191">
        <v>0</v>
      </c>
      <c r="F191">
        <v>2</v>
      </c>
      <c r="G191">
        <v>2</v>
      </c>
      <c r="H191">
        <v>4</v>
      </c>
      <c r="I191">
        <v>6</v>
      </c>
      <c r="J191">
        <v>0</v>
      </c>
      <c r="K191">
        <v>0</v>
      </c>
      <c r="L191">
        <v>0</v>
      </c>
      <c r="M191">
        <v>0</v>
      </c>
      <c r="N191">
        <v>7</v>
      </c>
      <c r="O191">
        <v>0</v>
      </c>
    </row>
    <row r="192" spans="1:15" ht="13.5" customHeight="1">
      <c r="A192" t="s">
        <v>223</v>
      </c>
      <c r="B192">
        <v>8</v>
      </c>
      <c r="C192" t="s">
        <v>515</v>
      </c>
      <c r="D192">
        <v>6</v>
      </c>
      <c r="E192">
        <v>0</v>
      </c>
      <c r="F192">
        <v>1</v>
      </c>
      <c r="G192">
        <v>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3</v>
      </c>
      <c r="O192">
        <v>0</v>
      </c>
    </row>
    <row r="193" spans="1:16" ht="13.5" customHeight="1">
      <c r="A193" t="s">
        <v>223</v>
      </c>
      <c r="B193">
        <v>9</v>
      </c>
      <c r="C193" t="s">
        <v>318</v>
      </c>
      <c r="D193">
        <v>12</v>
      </c>
      <c r="E193">
        <v>0</v>
      </c>
      <c r="F193">
        <v>1</v>
      </c>
      <c r="G193">
        <v>1</v>
      </c>
      <c r="H193">
        <v>0</v>
      </c>
      <c r="I193">
        <v>6</v>
      </c>
      <c r="J193">
        <v>0</v>
      </c>
      <c r="K193">
        <v>0</v>
      </c>
      <c r="L193">
        <v>0</v>
      </c>
      <c r="M193">
        <v>0</v>
      </c>
      <c r="N193">
        <v>9</v>
      </c>
      <c r="O193">
        <v>0</v>
      </c>
      <c r="P193">
        <v>9</v>
      </c>
    </row>
    <row r="194" spans="1:15" ht="13.5" customHeight="1">
      <c r="A194" t="s">
        <v>13</v>
      </c>
      <c r="B194">
        <v>35</v>
      </c>
      <c r="C194" t="s">
        <v>310</v>
      </c>
      <c r="D194">
        <v>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</row>
    <row r="195" spans="1:15" ht="13.5" customHeight="1">
      <c r="A195" t="s">
        <v>13</v>
      </c>
      <c r="B195">
        <v>47</v>
      </c>
      <c r="C195" t="s">
        <v>511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 ht="13.5" customHeight="1">
      <c r="A196" t="s">
        <v>72</v>
      </c>
      <c r="B196">
        <v>2</v>
      </c>
      <c r="C196" t="s">
        <v>512</v>
      </c>
      <c r="D196">
        <v>2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</row>
    <row r="197" spans="1:15" ht="13.5" customHeight="1">
      <c r="A197" t="s">
        <v>72</v>
      </c>
      <c r="B197">
        <v>44</v>
      </c>
      <c r="C197" t="s">
        <v>464</v>
      </c>
      <c r="D197">
        <v>20</v>
      </c>
      <c r="E197">
        <v>0</v>
      </c>
      <c r="F197">
        <v>0</v>
      </c>
      <c r="G197">
        <v>0</v>
      </c>
      <c r="H197">
        <v>0</v>
      </c>
      <c r="I197">
        <v>8</v>
      </c>
      <c r="J197">
        <v>0</v>
      </c>
      <c r="K197">
        <v>0</v>
      </c>
      <c r="L197">
        <v>0</v>
      </c>
      <c r="M197">
        <v>0</v>
      </c>
      <c r="N197">
        <v>10</v>
      </c>
      <c r="O197">
        <v>0</v>
      </c>
    </row>
    <row r="198" spans="1:15" ht="13.5" customHeight="1">
      <c r="A198" t="s">
        <v>227</v>
      </c>
      <c r="B198">
        <v>7</v>
      </c>
      <c r="C198" t="s">
        <v>471</v>
      </c>
      <c r="D198">
        <v>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2</v>
      </c>
      <c r="O198">
        <v>0</v>
      </c>
    </row>
    <row r="199" ht="13.5" customHeight="1"/>
    <row r="200" spans="1:15" ht="13.5" customHeight="1">
      <c r="A200" t="s">
        <v>236</v>
      </c>
      <c r="B200" t="s">
        <v>7</v>
      </c>
      <c r="C200" t="s">
        <v>12</v>
      </c>
      <c r="D200" t="s">
        <v>237</v>
      </c>
      <c r="E200" t="s">
        <v>238</v>
      </c>
      <c r="F200" t="s">
        <v>20</v>
      </c>
      <c r="G200" t="s">
        <v>21</v>
      </c>
      <c r="H200" t="s">
        <v>239</v>
      </c>
      <c r="I200" t="s">
        <v>240</v>
      </c>
      <c r="J200" t="s">
        <v>241</v>
      </c>
      <c r="K200" t="s">
        <v>242</v>
      </c>
      <c r="L200" t="s">
        <v>222</v>
      </c>
      <c r="M200" t="s">
        <v>13</v>
      </c>
      <c r="N200" t="s">
        <v>14</v>
      </c>
      <c r="O200" t="s">
        <v>204</v>
      </c>
    </row>
    <row r="201" spans="1:15" ht="13.5" customHeight="1">
      <c r="A201">
        <v>35</v>
      </c>
      <c r="B201" t="s">
        <v>310</v>
      </c>
      <c r="C201">
        <v>23</v>
      </c>
      <c r="D201">
        <v>1401</v>
      </c>
      <c r="E201">
        <v>1.71</v>
      </c>
      <c r="F201">
        <v>16</v>
      </c>
      <c r="G201">
        <v>7</v>
      </c>
      <c r="H201">
        <v>0</v>
      </c>
      <c r="I201">
        <v>5</v>
      </c>
      <c r="J201">
        <v>40</v>
      </c>
      <c r="K201">
        <v>598</v>
      </c>
      <c r="L201">
        <v>0.933</v>
      </c>
      <c r="M201">
        <v>0</v>
      </c>
      <c r="N201">
        <v>0</v>
      </c>
      <c r="O201">
        <v>0</v>
      </c>
    </row>
    <row r="202" spans="1:15" ht="13.5" customHeight="1">
      <c r="A202">
        <v>47</v>
      </c>
      <c r="B202" t="s">
        <v>511</v>
      </c>
      <c r="C202">
        <v>1</v>
      </c>
      <c r="D202">
        <v>34</v>
      </c>
      <c r="E202">
        <v>3.53</v>
      </c>
      <c r="F202">
        <v>0</v>
      </c>
      <c r="G202">
        <v>0</v>
      </c>
      <c r="H202">
        <v>0</v>
      </c>
      <c r="I202">
        <v>0</v>
      </c>
      <c r="J202">
        <v>2</v>
      </c>
      <c r="K202">
        <v>17</v>
      </c>
      <c r="L202">
        <v>0.882</v>
      </c>
      <c r="M202">
        <v>0</v>
      </c>
      <c r="N202">
        <v>0</v>
      </c>
      <c r="O202">
        <v>0</v>
      </c>
    </row>
    <row r="203" spans="1:15" ht="13.5" customHeight="1">
      <c r="A203" t="s">
        <v>243</v>
      </c>
      <c r="C203">
        <v>23</v>
      </c>
      <c r="D203">
        <v>1435</v>
      </c>
      <c r="E203">
        <v>1.76</v>
      </c>
      <c r="F203">
        <v>16</v>
      </c>
      <c r="G203">
        <v>7</v>
      </c>
      <c r="H203">
        <v>0</v>
      </c>
      <c r="I203">
        <v>5</v>
      </c>
      <c r="J203">
        <v>43</v>
      </c>
      <c r="K203">
        <v>616</v>
      </c>
      <c r="L203">
        <v>0.93</v>
      </c>
      <c r="M203">
        <v>0</v>
      </c>
      <c r="N203">
        <v>0</v>
      </c>
      <c r="O203">
        <v>0</v>
      </c>
    </row>
    <row r="204" ht="13.5" customHeight="1"/>
    <row r="205" spans="1:15" ht="13.5" customHeight="1">
      <c r="A205" t="s">
        <v>217</v>
      </c>
      <c r="B205" t="s">
        <v>218</v>
      </c>
      <c r="C205" t="s">
        <v>7</v>
      </c>
      <c r="D205" t="s">
        <v>12</v>
      </c>
      <c r="E205" t="s">
        <v>13</v>
      </c>
      <c r="F205" t="s">
        <v>14</v>
      </c>
      <c r="G205" t="s">
        <v>16</v>
      </c>
      <c r="H205" t="s">
        <v>440</v>
      </c>
      <c r="I205" t="s">
        <v>204</v>
      </c>
      <c r="J205" t="s">
        <v>205</v>
      </c>
      <c r="K205" t="s">
        <v>206</v>
      </c>
      <c r="L205" t="s">
        <v>219</v>
      </c>
      <c r="M205" t="s">
        <v>220</v>
      </c>
      <c r="N205" t="s">
        <v>221</v>
      </c>
      <c r="O205" t="s">
        <v>222</v>
      </c>
    </row>
    <row r="206" spans="1:15" ht="13.5" customHeight="1">
      <c r="A206" t="s">
        <v>223</v>
      </c>
      <c r="B206">
        <v>13</v>
      </c>
      <c r="C206" t="s">
        <v>53</v>
      </c>
      <c r="D206">
        <v>9</v>
      </c>
      <c r="E206">
        <v>4</v>
      </c>
      <c r="F206">
        <v>5</v>
      </c>
      <c r="G206">
        <v>9</v>
      </c>
      <c r="H206">
        <v>-2</v>
      </c>
      <c r="I206">
        <v>8</v>
      </c>
      <c r="J206">
        <v>0</v>
      </c>
      <c r="K206">
        <v>0</v>
      </c>
      <c r="L206">
        <v>1</v>
      </c>
      <c r="M206">
        <v>0</v>
      </c>
      <c r="N206">
        <v>19</v>
      </c>
      <c r="O206">
        <v>21.1</v>
      </c>
    </row>
    <row r="207" spans="1:15" ht="13.5" customHeight="1">
      <c r="A207" t="s">
        <v>225</v>
      </c>
      <c r="B207">
        <v>7</v>
      </c>
      <c r="C207" t="s">
        <v>150</v>
      </c>
      <c r="D207">
        <v>13</v>
      </c>
      <c r="E207">
        <v>4</v>
      </c>
      <c r="F207">
        <v>4</v>
      </c>
      <c r="G207">
        <v>8</v>
      </c>
      <c r="H207">
        <v>-3</v>
      </c>
      <c r="I207">
        <v>10</v>
      </c>
      <c r="J207">
        <v>2</v>
      </c>
      <c r="K207">
        <v>0</v>
      </c>
      <c r="L207">
        <v>1</v>
      </c>
      <c r="M207">
        <v>0</v>
      </c>
      <c r="N207">
        <v>19</v>
      </c>
      <c r="O207">
        <v>21.1</v>
      </c>
    </row>
    <row r="208" spans="1:15" ht="13.5" customHeight="1">
      <c r="A208" t="s">
        <v>72</v>
      </c>
      <c r="B208">
        <v>24</v>
      </c>
      <c r="C208" t="s">
        <v>175</v>
      </c>
      <c r="D208">
        <v>13</v>
      </c>
      <c r="E208">
        <v>3</v>
      </c>
      <c r="F208">
        <v>5</v>
      </c>
      <c r="G208">
        <v>8</v>
      </c>
      <c r="H208">
        <v>0</v>
      </c>
      <c r="I208">
        <v>14</v>
      </c>
      <c r="J208">
        <v>2</v>
      </c>
      <c r="K208">
        <v>0</v>
      </c>
      <c r="L208">
        <v>0</v>
      </c>
      <c r="M208">
        <v>0</v>
      </c>
      <c r="N208">
        <v>26</v>
      </c>
      <c r="O208">
        <v>11.5</v>
      </c>
    </row>
    <row r="209" spans="1:15" ht="13.5" customHeight="1">
      <c r="A209" t="s">
        <v>72</v>
      </c>
      <c r="B209">
        <v>2</v>
      </c>
      <c r="C209" t="s">
        <v>105</v>
      </c>
      <c r="D209">
        <v>13</v>
      </c>
      <c r="E209">
        <v>0</v>
      </c>
      <c r="F209">
        <v>8</v>
      </c>
      <c r="G209">
        <v>8</v>
      </c>
      <c r="H209">
        <v>1</v>
      </c>
      <c r="I209">
        <v>6</v>
      </c>
      <c r="J209">
        <v>0</v>
      </c>
      <c r="K209">
        <v>0</v>
      </c>
      <c r="L209">
        <v>0</v>
      </c>
      <c r="M209">
        <v>0</v>
      </c>
      <c r="N209">
        <v>23</v>
      </c>
      <c r="O209">
        <v>0</v>
      </c>
    </row>
    <row r="210" spans="1:15" ht="13.5" customHeight="1">
      <c r="A210" t="s">
        <v>223</v>
      </c>
      <c r="B210">
        <v>25</v>
      </c>
      <c r="C210" t="s">
        <v>103</v>
      </c>
      <c r="D210">
        <v>9</v>
      </c>
      <c r="E210">
        <v>6</v>
      </c>
      <c r="F210">
        <v>0</v>
      </c>
      <c r="G210">
        <v>6</v>
      </c>
      <c r="H210">
        <v>0</v>
      </c>
      <c r="I210">
        <v>4</v>
      </c>
      <c r="J210">
        <v>1</v>
      </c>
      <c r="K210">
        <v>0</v>
      </c>
      <c r="L210">
        <v>2</v>
      </c>
      <c r="M210">
        <v>0</v>
      </c>
      <c r="N210">
        <v>23</v>
      </c>
      <c r="O210">
        <v>26.1</v>
      </c>
    </row>
    <row r="211" spans="1:15" ht="13.5" customHeight="1">
      <c r="A211" t="s">
        <v>227</v>
      </c>
      <c r="B211">
        <v>89</v>
      </c>
      <c r="C211" t="s">
        <v>28</v>
      </c>
      <c r="D211">
        <v>13</v>
      </c>
      <c r="E211">
        <v>2</v>
      </c>
      <c r="F211">
        <v>4</v>
      </c>
      <c r="G211">
        <v>6</v>
      </c>
      <c r="H211">
        <v>-1</v>
      </c>
      <c r="I211">
        <v>8</v>
      </c>
      <c r="J211">
        <v>0</v>
      </c>
      <c r="K211">
        <v>0</v>
      </c>
      <c r="L211">
        <v>0</v>
      </c>
      <c r="M211">
        <v>0</v>
      </c>
      <c r="N211">
        <v>16</v>
      </c>
      <c r="O211">
        <v>12.5</v>
      </c>
    </row>
    <row r="212" spans="1:15" ht="13.5" customHeight="1">
      <c r="A212" t="s">
        <v>227</v>
      </c>
      <c r="B212">
        <v>28</v>
      </c>
      <c r="C212" t="s">
        <v>327</v>
      </c>
      <c r="D212">
        <v>13</v>
      </c>
      <c r="E212">
        <v>2</v>
      </c>
      <c r="F212">
        <v>2</v>
      </c>
      <c r="G212">
        <v>4</v>
      </c>
      <c r="H212">
        <v>4</v>
      </c>
      <c r="I212">
        <v>41</v>
      </c>
      <c r="J212">
        <v>0</v>
      </c>
      <c r="K212">
        <v>0</v>
      </c>
      <c r="L212">
        <v>1</v>
      </c>
      <c r="M212">
        <v>0</v>
      </c>
      <c r="N212">
        <v>27</v>
      </c>
      <c r="O212">
        <v>7.4</v>
      </c>
    </row>
    <row r="213" spans="1:15" ht="13.5" customHeight="1">
      <c r="A213" t="s">
        <v>227</v>
      </c>
      <c r="B213">
        <v>23</v>
      </c>
      <c r="C213" t="s">
        <v>322</v>
      </c>
      <c r="D213">
        <v>13</v>
      </c>
      <c r="E213">
        <v>1</v>
      </c>
      <c r="F213">
        <v>3</v>
      </c>
      <c r="G213">
        <v>4</v>
      </c>
      <c r="H213">
        <v>-1</v>
      </c>
      <c r="I213">
        <v>8</v>
      </c>
      <c r="J213">
        <v>0</v>
      </c>
      <c r="K213">
        <v>0</v>
      </c>
      <c r="L213">
        <v>1</v>
      </c>
      <c r="M213">
        <v>0</v>
      </c>
      <c r="N213">
        <v>23</v>
      </c>
      <c r="O213">
        <v>4.3</v>
      </c>
    </row>
    <row r="214" spans="1:15" ht="13.5" customHeight="1">
      <c r="A214" t="s">
        <v>223</v>
      </c>
      <c r="B214">
        <v>10</v>
      </c>
      <c r="C214" t="s">
        <v>320</v>
      </c>
      <c r="D214">
        <v>12</v>
      </c>
      <c r="E214">
        <v>0</v>
      </c>
      <c r="F214">
        <v>4</v>
      </c>
      <c r="G214">
        <v>4</v>
      </c>
      <c r="H214">
        <v>0</v>
      </c>
      <c r="I214">
        <v>2</v>
      </c>
      <c r="J214">
        <v>0</v>
      </c>
      <c r="K214">
        <v>0</v>
      </c>
      <c r="L214">
        <v>0</v>
      </c>
      <c r="M214">
        <v>0</v>
      </c>
      <c r="N214">
        <v>14</v>
      </c>
      <c r="O214">
        <v>0</v>
      </c>
    </row>
    <row r="215" spans="1:15" ht="13.5" customHeight="1">
      <c r="A215" t="s">
        <v>223</v>
      </c>
      <c r="B215">
        <v>18</v>
      </c>
      <c r="C215" t="s">
        <v>324</v>
      </c>
      <c r="D215">
        <v>13</v>
      </c>
      <c r="E215">
        <v>2</v>
      </c>
      <c r="F215">
        <v>1</v>
      </c>
      <c r="G215">
        <v>3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16</v>
      </c>
      <c r="O215">
        <v>12.5</v>
      </c>
    </row>
    <row r="216" spans="1:15" ht="13.5" customHeight="1">
      <c r="A216" t="s">
        <v>72</v>
      </c>
      <c r="B216">
        <v>15</v>
      </c>
      <c r="C216" t="s">
        <v>203</v>
      </c>
      <c r="D216">
        <v>13</v>
      </c>
      <c r="E216">
        <v>0</v>
      </c>
      <c r="F216">
        <v>3</v>
      </c>
      <c r="G216">
        <v>3</v>
      </c>
      <c r="H216">
        <v>1</v>
      </c>
      <c r="I216">
        <v>6</v>
      </c>
      <c r="J216">
        <v>0</v>
      </c>
      <c r="K216">
        <v>0</v>
      </c>
      <c r="L216">
        <v>0</v>
      </c>
      <c r="M216">
        <v>0</v>
      </c>
      <c r="N216">
        <v>14</v>
      </c>
      <c r="O216">
        <v>0</v>
      </c>
    </row>
    <row r="217" spans="1:16" ht="13.5" customHeight="1">
      <c r="A217" t="s">
        <v>225</v>
      </c>
      <c r="B217">
        <v>16</v>
      </c>
      <c r="C217" t="s">
        <v>451</v>
      </c>
      <c r="D217">
        <v>12</v>
      </c>
      <c r="E217">
        <v>2</v>
      </c>
      <c r="F217">
        <v>0</v>
      </c>
      <c r="G217">
        <v>2</v>
      </c>
      <c r="H217">
        <v>-3</v>
      </c>
      <c r="I217">
        <v>14</v>
      </c>
      <c r="J217">
        <v>1</v>
      </c>
      <c r="K217">
        <v>0</v>
      </c>
      <c r="L217">
        <v>0</v>
      </c>
      <c r="M217">
        <v>0</v>
      </c>
      <c r="N217">
        <v>16</v>
      </c>
      <c r="O217">
        <v>12.5</v>
      </c>
      <c r="P217">
        <v>10</v>
      </c>
    </row>
    <row r="218" spans="1:15" ht="13.5" customHeight="1">
      <c r="A218" t="s">
        <v>223</v>
      </c>
      <c r="B218">
        <v>21</v>
      </c>
      <c r="C218" t="s">
        <v>325</v>
      </c>
      <c r="D218">
        <v>12</v>
      </c>
      <c r="E218">
        <v>0</v>
      </c>
      <c r="F218">
        <v>2</v>
      </c>
      <c r="G218">
        <v>2</v>
      </c>
      <c r="H218">
        <v>4</v>
      </c>
      <c r="I218">
        <v>8</v>
      </c>
      <c r="J218">
        <v>0</v>
      </c>
      <c r="K218">
        <v>0</v>
      </c>
      <c r="L218">
        <v>0</v>
      </c>
      <c r="M218">
        <v>0</v>
      </c>
      <c r="N218">
        <v>18</v>
      </c>
      <c r="O218">
        <v>0</v>
      </c>
    </row>
    <row r="219" spans="1:15" ht="13.5" customHeight="1">
      <c r="A219" t="s">
        <v>225</v>
      </c>
      <c r="B219">
        <v>80</v>
      </c>
      <c r="C219" t="s">
        <v>321</v>
      </c>
      <c r="D219">
        <v>13</v>
      </c>
      <c r="E219">
        <v>0</v>
      </c>
      <c r="F219">
        <v>2</v>
      </c>
      <c r="G219">
        <v>2</v>
      </c>
      <c r="H219">
        <v>1</v>
      </c>
      <c r="I219">
        <v>18</v>
      </c>
      <c r="J219">
        <v>0</v>
      </c>
      <c r="K219">
        <v>0</v>
      </c>
      <c r="L219">
        <v>0</v>
      </c>
      <c r="M219">
        <v>0</v>
      </c>
      <c r="N219">
        <v>18</v>
      </c>
      <c r="O219">
        <v>0</v>
      </c>
    </row>
    <row r="220" spans="1:15" ht="13.5" customHeight="1">
      <c r="A220" t="s">
        <v>72</v>
      </c>
      <c r="B220">
        <v>29</v>
      </c>
      <c r="C220" t="s">
        <v>507</v>
      </c>
      <c r="D220">
        <v>1</v>
      </c>
      <c r="E220">
        <v>1</v>
      </c>
      <c r="F220">
        <v>0</v>
      </c>
      <c r="G220">
        <v>1</v>
      </c>
      <c r="H220">
        <v>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2</v>
      </c>
      <c r="O220">
        <v>50</v>
      </c>
    </row>
    <row r="221" spans="1:15" ht="13.5" customHeight="1">
      <c r="A221" t="s">
        <v>223</v>
      </c>
      <c r="B221">
        <v>39</v>
      </c>
      <c r="C221" t="s">
        <v>479</v>
      </c>
      <c r="D221">
        <v>5</v>
      </c>
      <c r="E221">
        <v>0</v>
      </c>
      <c r="F221">
        <v>1</v>
      </c>
      <c r="G221">
        <v>1</v>
      </c>
      <c r="H221">
        <v>-1</v>
      </c>
      <c r="I221">
        <v>2</v>
      </c>
      <c r="J221">
        <v>0</v>
      </c>
      <c r="K221">
        <v>0</v>
      </c>
      <c r="L221">
        <v>0</v>
      </c>
      <c r="M221">
        <v>0</v>
      </c>
      <c r="N221">
        <v>5</v>
      </c>
      <c r="O221">
        <v>0</v>
      </c>
    </row>
    <row r="222" spans="1:15" ht="13.5" customHeight="1">
      <c r="A222" t="s">
        <v>72</v>
      </c>
      <c r="B222">
        <v>8</v>
      </c>
      <c r="C222" t="s">
        <v>323</v>
      </c>
      <c r="D222">
        <v>10</v>
      </c>
      <c r="E222">
        <v>0</v>
      </c>
      <c r="F222">
        <v>0</v>
      </c>
      <c r="G222">
        <v>0</v>
      </c>
      <c r="H222">
        <v>-3</v>
      </c>
      <c r="I222">
        <v>2</v>
      </c>
      <c r="J222">
        <v>0</v>
      </c>
      <c r="K222">
        <v>0</v>
      </c>
      <c r="L222">
        <v>0</v>
      </c>
      <c r="M222">
        <v>0</v>
      </c>
      <c r="N222">
        <v>7</v>
      </c>
      <c r="O222">
        <v>0</v>
      </c>
    </row>
    <row r="223" spans="1:15" ht="13.5" customHeight="1">
      <c r="A223" t="s">
        <v>72</v>
      </c>
      <c r="B223">
        <v>27</v>
      </c>
      <c r="C223" t="s">
        <v>326</v>
      </c>
      <c r="D223">
        <v>13</v>
      </c>
      <c r="E223">
        <v>0</v>
      </c>
      <c r="F223">
        <v>0</v>
      </c>
      <c r="G223">
        <v>0</v>
      </c>
      <c r="H223">
        <v>0</v>
      </c>
      <c r="I223">
        <v>8</v>
      </c>
      <c r="J223">
        <v>0</v>
      </c>
      <c r="K223">
        <v>0</v>
      </c>
      <c r="L223">
        <v>0</v>
      </c>
      <c r="M223">
        <v>0</v>
      </c>
      <c r="N223">
        <v>2</v>
      </c>
      <c r="O223">
        <v>0</v>
      </c>
    </row>
    <row r="224" spans="1:15" ht="13.5" customHeight="1">
      <c r="A224" t="s">
        <v>223</v>
      </c>
      <c r="B224">
        <v>14</v>
      </c>
      <c r="C224" t="s">
        <v>472</v>
      </c>
      <c r="D224">
        <v>3</v>
      </c>
      <c r="E224">
        <v>0</v>
      </c>
      <c r="F224">
        <v>0</v>
      </c>
      <c r="G224">
        <v>0</v>
      </c>
      <c r="H224">
        <v>0</v>
      </c>
      <c r="I224">
        <v>2</v>
      </c>
      <c r="J224">
        <v>0</v>
      </c>
      <c r="K224">
        <v>0</v>
      </c>
      <c r="L224">
        <v>0</v>
      </c>
      <c r="M224">
        <v>0</v>
      </c>
      <c r="N224">
        <v>3</v>
      </c>
      <c r="O224">
        <v>0</v>
      </c>
    </row>
    <row r="225" spans="1:15" ht="13.5" customHeight="1">
      <c r="A225" t="s">
        <v>13</v>
      </c>
      <c r="B225">
        <v>37</v>
      </c>
      <c r="C225" t="s">
        <v>505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</row>
    <row r="226" spans="1:15" ht="13.5" customHeight="1">
      <c r="A226" t="s">
        <v>13</v>
      </c>
      <c r="B226">
        <v>20</v>
      </c>
      <c r="C226" t="s">
        <v>51</v>
      </c>
      <c r="D226">
        <v>13</v>
      </c>
      <c r="E226">
        <v>0</v>
      </c>
      <c r="F226">
        <v>0</v>
      </c>
      <c r="G226">
        <v>0</v>
      </c>
      <c r="H226">
        <v>0</v>
      </c>
      <c r="I226">
        <v>8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ht="13.5" customHeight="1">
      <c r="A227" t="s">
        <v>72</v>
      </c>
      <c r="B227">
        <v>9</v>
      </c>
      <c r="C227" t="s">
        <v>328</v>
      </c>
      <c r="D227">
        <v>4</v>
      </c>
      <c r="E227">
        <v>0</v>
      </c>
      <c r="F227">
        <v>0</v>
      </c>
      <c r="G227">
        <v>0</v>
      </c>
      <c r="H227">
        <v>-1</v>
      </c>
      <c r="I227">
        <v>2</v>
      </c>
      <c r="J227">
        <v>0</v>
      </c>
      <c r="K227">
        <v>0</v>
      </c>
      <c r="L227">
        <v>0</v>
      </c>
      <c r="M227">
        <v>0</v>
      </c>
      <c r="N227">
        <v>3</v>
      </c>
      <c r="O227">
        <v>0</v>
      </c>
    </row>
    <row r="228" spans="1:15" ht="13.5" customHeight="1">
      <c r="A228" t="s">
        <v>227</v>
      </c>
      <c r="B228">
        <v>12</v>
      </c>
      <c r="C228" t="s">
        <v>329</v>
      </c>
      <c r="D228">
        <v>10</v>
      </c>
      <c r="E228">
        <v>0</v>
      </c>
      <c r="F228">
        <v>0</v>
      </c>
      <c r="G228">
        <v>0</v>
      </c>
      <c r="H228">
        <v>0</v>
      </c>
      <c r="I228">
        <v>6</v>
      </c>
      <c r="J228">
        <v>0</v>
      </c>
      <c r="K228">
        <v>0</v>
      </c>
      <c r="L228">
        <v>0</v>
      </c>
      <c r="M228">
        <v>0</v>
      </c>
      <c r="N228">
        <v>9</v>
      </c>
      <c r="O228">
        <v>0</v>
      </c>
    </row>
    <row r="229" spans="1:15" ht="13.5" customHeight="1">
      <c r="A229" t="s">
        <v>225</v>
      </c>
      <c r="B229">
        <v>19</v>
      </c>
      <c r="C229" t="s">
        <v>330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4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0</v>
      </c>
    </row>
    <row r="230" spans="1:15" ht="13.5" customHeight="1">
      <c r="A230" t="s">
        <v>72</v>
      </c>
      <c r="B230">
        <v>22</v>
      </c>
      <c r="C230" t="s">
        <v>452</v>
      </c>
      <c r="D230">
        <v>11</v>
      </c>
      <c r="E230">
        <v>0</v>
      </c>
      <c r="F230">
        <v>0</v>
      </c>
      <c r="G230">
        <v>0</v>
      </c>
      <c r="H230">
        <v>-1</v>
      </c>
      <c r="I230">
        <v>6</v>
      </c>
      <c r="J230">
        <v>0</v>
      </c>
      <c r="K230">
        <v>0</v>
      </c>
      <c r="L230">
        <v>0</v>
      </c>
      <c r="M230">
        <v>0</v>
      </c>
      <c r="N230">
        <v>6</v>
      </c>
      <c r="O230">
        <v>0</v>
      </c>
    </row>
    <row r="231" spans="1:15" ht="13.5" customHeight="1">
      <c r="A231" t="s">
        <v>227</v>
      </c>
      <c r="B231">
        <v>2</v>
      </c>
      <c r="C231" t="s">
        <v>501</v>
      </c>
      <c r="D231">
        <v>4</v>
      </c>
      <c r="E231">
        <v>0</v>
      </c>
      <c r="F231">
        <v>0</v>
      </c>
      <c r="G231">
        <v>0</v>
      </c>
      <c r="H231">
        <v>0</v>
      </c>
      <c r="I231">
        <v>14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</row>
    <row r="232" ht="13.5" customHeight="1"/>
    <row r="233" spans="1:15" ht="13.5" customHeight="1">
      <c r="A233" t="s">
        <v>236</v>
      </c>
      <c r="B233" t="s">
        <v>7</v>
      </c>
      <c r="C233" t="s">
        <v>12</v>
      </c>
      <c r="D233" t="s">
        <v>237</v>
      </c>
      <c r="E233" t="s">
        <v>238</v>
      </c>
      <c r="F233" t="s">
        <v>20</v>
      </c>
      <c r="G233" t="s">
        <v>21</v>
      </c>
      <c r="H233" t="s">
        <v>239</v>
      </c>
      <c r="I233" t="s">
        <v>240</v>
      </c>
      <c r="J233" t="s">
        <v>241</v>
      </c>
      <c r="K233" t="s">
        <v>242</v>
      </c>
      <c r="L233" t="s">
        <v>222</v>
      </c>
      <c r="M233" t="s">
        <v>13</v>
      </c>
      <c r="N233" t="s">
        <v>14</v>
      </c>
      <c r="O233" t="s">
        <v>204</v>
      </c>
    </row>
    <row r="234" spans="1:15" ht="13.5" customHeight="1">
      <c r="A234">
        <v>37</v>
      </c>
      <c r="B234" t="s">
        <v>505</v>
      </c>
      <c r="C234">
        <v>1</v>
      </c>
      <c r="D234">
        <v>33</v>
      </c>
      <c r="E234">
        <v>1.82</v>
      </c>
      <c r="F234">
        <v>0</v>
      </c>
      <c r="G234">
        <v>0</v>
      </c>
      <c r="H234">
        <v>0</v>
      </c>
      <c r="I234">
        <v>0</v>
      </c>
      <c r="J234">
        <v>1</v>
      </c>
      <c r="K234">
        <v>11</v>
      </c>
      <c r="L234">
        <v>0.909</v>
      </c>
      <c r="M234">
        <v>0</v>
      </c>
      <c r="N234">
        <v>0</v>
      </c>
      <c r="O234">
        <v>0</v>
      </c>
    </row>
    <row r="235" spans="1:15" ht="13.5" customHeight="1">
      <c r="A235">
        <v>20</v>
      </c>
      <c r="B235" t="s">
        <v>51</v>
      </c>
      <c r="C235">
        <v>13</v>
      </c>
      <c r="D235">
        <v>774</v>
      </c>
      <c r="E235">
        <v>2.09</v>
      </c>
      <c r="F235">
        <v>6</v>
      </c>
      <c r="G235">
        <v>7</v>
      </c>
      <c r="H235">
        <v>0</v>
      </c>
      <c r="I235">
        <v>3</v>
      </c>
      <c r="J235">
        <v>27</v>
      </c>
      <c r="K235">
        <v>379</v>
      </c>
      <c r="L235">
        <v>0.929</v>
      </c>
      <c r="M235">
        <v>0</v>
      </c>
      <c r="N235">
        <v>0</v>
      </c>
      <c r="O235">
        <v>8</v>
      </c>
    </row>
    <row r="236" spans="1:15" ht="13.5" customHeight="1">
      <c r="A236" t="s">
        <v>243</v>
      </c>
      <c r="C236">
        <v>13</v>
      </c>
      <c r="D236">
        <v>807</v>
      </c>
      <c r="E236">
        <v>2.08</v>
      </c>
      <c r="F236">
        <v>6</v>
      </c>
      <c r="G236">
        <v>7</v>
      </c>
      <c r="H236">
        <v>0</v>
      </c>
      <c r="I236">
        <v>3</v>
      </c>
      <c r="J236">
        <v>28</v>
      </c>
      <c r="K236">
        <v>390</v>
      </c>
      <c r="L236">
        <v>0.928</v>
      </c>
      <c r="M236">
        <v>0</v>
      </c>
      <c r="N236">
        <v>0</v>
      </c>
      <c r="O236">
        <v>8</v>
      </c>
    </row>
    <row r="237" ht="13.5" customHeight="1"/>
    <row r="238" spans="1:15" ht="13.5" customHeight="1">
      <c r="A238" t="s">
        <v>217</v>
      </c>
      <c r="B238" t="s">
        <v>218</v>
      </c>
      <c r="C238" t="s">
        <v>7</v>
      </c>
      <c r="D238" t="s">
        <v>12</v>
      </c>
      <c r="E238" t="s">
        <v>13</v>
      </c>
      <c r="F238" t="s">
        <v>14</v>
      </c>
      <c r="G238" t="s">
        <v>16</v>
      </c>
      <c r="H238" t="s">
        <v>440</v>
      </c>
      <c r="I238" t="s">
        <v>204</v>
      </c>
      <c r="J238" t="s">
        <v>205</v>
      </c>
      <c r="K238" t="s">
        <v>206</v>
      </c>
      <c r="L238" t="s">
        <v>219</v>
      </c>
      <c r="M238" t="s">
        <v>220</v>
      </c>
      <c r="N238" t="s">
        <v>221</v>
      </c>
      <c r="O238" t="s">
        <v>222</v>
      </c>
    </row>
    <row r="239" spans="1:15" ht="13.5" customHeight="1">
      <c r="A239" t="s">
        <v>227</v>
      </c>
      <c r="B239">
        <v>12</v>
      </c>
      <c r="C239" t="s">
        <v>208</v>
      </c>
      <c r="D239">
        <v>26</v>
      </c>
      <c r="E239">
        <v>13</v>
      </c>
      <c r="F239">
        <v>9</v>
      </c>
      <c r="G239">
        <v>22</v>
      </c>
      <c r="H239">
        <v>13</v>
      </c>
      <c r="I239">
        <v>45</v>
      </c>
      <c r="J239">
        <v>4</v>
      </c>
      <c r="K239">
        <v>2</v>
      </c>
      <c r="L239">
        <v>3</v>
      </c>
      <c r="M239">
        <v>0</v>
      </c>
      <c r="N239">
        <v>93</v>
      </c>
      <c r="O239">
        <v>14</v>
      </c>
    </row>
    <row r="240" spans="1:15" ht="13.5" customHeight="1">
      <c r="A240" t="s">
        <v>223</v>
      </c>
      <c r="B240">
        <v>22</v>
      </c>
      <c r="C240" t="s">
        <v>336</v>
      </c>
      <c r="D240">
        <v>26</v>
      </c>
      <c r="E240">
        <v>6</v>
      </c>
      <c r="F240">
        <v>11</v>
      </c>
      <c r="G240">
        <v>17</v>
      </c>
      <c r="H240">
        <v>12</v>
      </c>
      <c r="I240">
        <v>12</v>
      </c>
      <c r="J240">
        <v>2</v>
      </c>
      <c r="K240">
        <v>0</v>
      </c>
      <c r="L240">
        <v>1</v>
      </c>
      <c r="M240">
        <v>0</v>
      </c>
      <c r="N240">
        <v>49</v>
      </c>
      <c r="O240">
        <v>12.2</v>
      </c>
    </row>
    <row r="241" spans="1:16" ht="13.5" customHeight="1">
      <c r="A241" t="s">
        <v>225</v>
      </c>
      <c r="B241">
        <v>23</v>
      </c>
      <c r="C241" t="s">
        <v>342</v>
      </c>
      <c r="D241">
        <v>26</v>
      </c>
      <c r="E241">
        <v>8</v>
      </c>
      <c r="F241">
        <v>7</v>
      </c>
      <c r="G241">
        <v>15</v>
      </c>
      <c r="H241">
        <v>10</v>
      </c>
      <c r="I241">
        <v>35</v>
      </c>
      <c r="J241">
        <v>2</v>
      </c>
      <c r="K241">
        <v>0</v>
      </c>
      <c r="L241">
        <v>3</v>
      </c>
      <c r="M241">
        <v>0</v>
      </c>
      <c r="N241">
        <v>51</v>
      </c>
      <c r="O241">
        <v>15.7</v>
      </c>
      <c r="P241">
        <v>11</v>
      </c>
    </row>
    <row r="242" spans="1:15" ht="13.5" customHeight="1">
      <c r="A242" t="s">
        <v>225</v>
      </c>
      <c r="B242">
        <v>26</v>
      </c>
      <c r="C242" t="s">
        <v>344</v>
      </c>
      <c r="D242">
        <v>26</v>
      </c>
      <c r="E242">
        <v>4</v>
      </c>
      <c r="F242">
        <v>7</v>
      </c>
      <c r="G242">
        <v>11</v>
      </c>
      <c r="H242">
        <v>0</v>
      </c>
      <c r="I242">
        <v>12</v>
      </c>
      <c r="J242">
        <v>0</v>
      </c>
      <c r="K242">
        <v>0</v>
      </c>
      <c r="L242">
        <v>1</v>
      </c>
      <c r="M242">
        <v>0</v>
      </c>
      <c r="N242">
        <v>37</v>
      </c>
      <c r="O242">
        <v>10.8</v>
      </c>
    </row>
    <row r="243" spans="1:15" ht="13.5" customHeight="1">
      <c r="A243" t="s">
        <v>227</v>
      </c>
      <c r="B243">
        <v>16</v>
      </c>
      <c r="C243" t="s">
        <v>339</v>
      </c>
      <c r="D243">
        <v>24</v>
      </c>
      <c r="E243">
        <v>5</v>
      </c>
      <c r="F243">
        <v>5</v>
      </c>
      <c r="G243">
        <v>10</v>
      </c>
      <c r="H243">
        <v>0</v>
      </c>
      <c r="I243">
        <v>23</v>
      </c>
      <c r="J243">
        <v>0</v>
      </c>
      <c r="K243">
        <v>0</v>
      </c>
      <c r="L243">
        <v>2</v>
      </c>
      <c r="M243">
        <v>0</v>
      </c>
      <c r="N243">
        <v>43</v>
      </c>
      <c r="O243">
        <v>11.6</v>
      </c>
    </row>
    <row r="244" spans="1:15" ht="13.5" customHeight="1">
      <c r="A244" t="s">
        <v>72</v>
      </c>
      <c r="B244">
        <v>4</v>
      </c>
      <c r="C244" t="s">
        <v>331</v>
      </c>
      <c r="D244">
        <v>26</v>
      </c>
      <c r="E244">
        <v>0</v>
      </c>
      <c r="F244">
        <v>10</v>
      </c>
      <c r="G244">
        <v>10</v>
      </c>
      <c r="H244">
        <v>5</v>
      </c>
      <c r="I244">
        <v>6</v>
      </c>
      <c r="J244">
        <v>0</v>
      </c>
      <c r="K244">
        <v>0</v>
      </c>
      <c r="L244">
        <v>0</v>
      </c>
      <c r="M244">
        <v>0</v>
      </c>
      <c r="N244">
        <v>34</v>
      </c>
      <c r="O244">
        <v>0</v>
      </c>
    </row>
    <row r="245" spans="1:15" ht="13.5" customHeight="1">
      <c r="A245" t="s">
        <v>72</v>
      </c>
      <c r="B245">
        <v>28</v>
      </c>
      <c r="C245" t="s">
        <v>345</v>
      </c>
      <c r="D245">
        <v>26</v>
      </c>
      <c r="E245">
        <v>2</v>
      </c>
      <c r="F245">
        <v>7</v>
      </c>
      <c r="G245">
        <v>9</v>
      </c>
      <c r="H245">
        <v>7</v>
      </c>
      <c r="I245">
        <v>20</v>
      </c>
      <c r="J245">
        <v>0</v>
      </c>
      <c r="K245">
        <v>0</v>
      </c>
      <c r="L245">
        <v>0</v>
      </c>
      <c r="M245">
        <v>0</v>
      </c>
      <c r="N245">
        <v>29</v>
      </c>
      <c r="O245">
        <v>6.9</v>
      </c>
    </row>
    <row r="246" spans="1:15" ht="13.5" customHeight="1">
      <c r="A246" t="s">
        <v>225</v>
      </c>
      <c r="B246">
        <v>24</v>
      </c>
      <c r="C246" t="s">
        <v>343</v>
      </c>
      <c r="D246">
        <v>24</v>
      </c>
      <c r="E246">
        <v>4</v>
      </c>
      <c r="F246">
        <v>4</v>
      </c>
      <c r="G246">
        <v>8</v>
      </c>
      <c r="H246">
        <v>0</v>
      </c>
      <c r="I246">
        <v>55</v>
      </c>
      <c r="J246">
        <v>1</v>
      </c>
      <c r="K246">
        <v>0</v>
      </c>
      <c r="L246">
        <v>0</v>
      </c>
      <c r="M246">
        <v>0</v>
      </c>
      <c r="N246">
        <v>41</v>
      </c>
      <c r="O246">
        <v>9.8</v>
      </c>
    </row>
    <row r="247" spans="1:15" ht="13.5" customHeight="1">
      <c r="A247" t="s">
        <v>225</v>
      </c>
      <c r="B247">
        <v>15</v>
      </c>
      <c r="C247" t="s">
        <v>332</v>
      </c>
      <c r="D247">
        <v>16</v>
      </c>
      <c r="E247">
        <v>5</v>
      </c>
      <c r="F247">
        <v>2</v>
      </c>
      <c r="G247">
        <v>7</v>
      </c>
      <c r="H247">
        <v>0</v>
      </c>
      <c r="I247">
        <v>74</v>
      </c>
      <c r="J247">
        <v>4</v>
      </c>
      <c r="K247">
        <v>0</v>
      </c>
      <c r="L247">
        <v>1</v>
      </c>
      <c r="M247">
        <v>0</v>
      </c>
      <c r="N247">
        <v>34</v>
      </c>
      <c r="O247">
        <v>14.7</v>
      </c>
    </row>
    <row r="248" spans="1:15" ht="13.5" customHeight="1">
      <c r="A248" t="s">
        <v>223</v>
      </c>
      <c r="B248">
        <v>11</v>
      </c>
      <c r="C248" t="s">
        <v>459</v>
      </c>
      <c r="D248">
        <v>23</v>
      </c>
      <c r="E248">
        <v>3</v>
      </c>
      <c r="F248">
        <v>3</v>
      </c>
      <c r="G248">
        <v>6</v>
      </c>
      <c r="H248">
        <v>-1</v>
      </c>
      <c r="I248">
        <v>16</v>
      </c>
      <c r="J248">
        <v>0</v>
      </c>
      <c r="K248">
        <v>1</v>
      </c>
      <c r="L248">
        <v>1</v>
      </c>
      <c r="M248">
        <v>0</v>
      </c>
      <c r="N248">
        <v>27</v>
      </c>
      <c r="O248">
        <v>11.1</v>
      </c>
    </row>
    <row r="249" spans="1:15" ht="13.5" customHeight="1">
      <c r="A249" t="s">
        <v>227</v>
      </c>
      <c r="B249">
        <v>17</v>
      </c>
      <c r="C249" t="s">
        <v>340</v>
      </c>
      <c r="D249">
        <v>26</v>
      </c>
      <c r="E249">
        <v>3</v>
      </c>
      <c r="F249">
        <v>3</v>
      </c>
      <c r="G249">
        <v>6</v>
      </c>
      <c r="H249">
        <v>0</v>
      </c>
      <c r="I249">
        <v>30</v>
      </c>
      <c r="J249">
        <v>1</v>
      </c>
      <c r="K249">
        <v>0</v>
      </c>
      <c r="L249">
        <v>0</v>
      </c>
      <c r="M249">
        <v>0</v>
      </c>
      <c r="N249">
        <v>29</v>
      </c>
      <c r="O249">
        <v>10.3</v>
      </c>
    </row>
    <row r="250" spans="1:15" ht="13.5" customHeight="1">
      <c r="A250" t="s">
        <v>225</v>
      </c>
      <c r="B250">
        <v>19</v>
      </c>
      <c r="C250" t="s">
        <v>333</v>
      </c>
      <c r="D250">
        <v>26</v>
      </c>
      <c r="E250">
        <v>3</v>
      </c>
      <c r="F250">
        <v>3</v>
      </c>
      <c r="G250">
        <v>6</v>
      </c>
      <c r="H250">
        <v>1</v>
      </c>
      <c r="I250">
        <v>14</v>
      </c>
      <c r="J250">
        <v>1</v>
      </c>
      <c r="K250">
        <v>0</v>
      </c>
      <c r="L250">
        <v>1</v>
      </c>
      <c r="M250">
        <v>0</v>
      </c>
      <c r="N250">
        <v>53</v>
      </c>
      <c r="O250">
        <v>5.7</v>
      </c>
    </row>
    <row r="251" spans="1:15" ht="13.5" customHeight="1">
      <c r="A251" t="s">
        <v>223</v>
      </c>
      <c r="B251">
        <v>18</v>
      </c>
      <c r="C251" t="s">
        <v>335</v>
      </c>
      <c r="D251">
        <v>13</v>
      </c>
      <c r="E251">
        <v>1</v>
      </c>
      <c r="F251">
        <v>5</v>
      </c>
      <c r="G251">
        <v>6</v>
      </c>
      <c r="H251">
        <v>1</v>
      </c>
      <c r="I251">
        <v>4</v>
      </c>
      <c r="J251">
        <v>0</v>
      </c>
      <c r="K251">
        <v>0</v>
      </c>
      <c r="L251">
        <v>1</v>
      </c>
      <c r="M251">
        <v>0</v>
      </c>
      <c r="N251">
        <v>15</v>
      </c>
      <c r="O251">
        <v>6.7</v>
      </c>
    </row>
    <row r="252" spans="1:15" ht="13.5" customHeight="1">
      <c r="A252" t="s">
        <v>72</v>
      </c>
      <c r="B252">
        <v>5</v>
      </c>
      <c r="C252" t="s">
        <v>477</v>
      </c>
      <c r="D252">
        <v>20</v>
      </c>
      <c r="E252">
        <v>1</v>
      </c>
      <c r="F252">
        <v>2</v>
      </c>
      <c r="G252">
        <v>3</v>
      </c>
      <c r="H252">
        <v>4</v>
      </c>
      <c r="I252">
        <v>6</v>
      </c>
      <c r="J252">
        <v>0</v>
      </c>
      <c r="K252">
        <v>0</v>
      </c>
      <c r="L252">
        <v>1</v>
      </c>
      <c r="M252">
        <v>0</v>
      </c>
      <c r="N252">
        <v>44</v>
      </c>
      <c r="O252">
        <v>2.3</v>
      </c>
    </row>
    <row r="253" spans="1:15" ht="13.5" customHeight="1">
      <c r="A253" t="s">
        <v>72</v>
      </c>
      <c r="B253">
        <v>21</v>
      </c>
      <c r="C253" t="s">
        <v>341</v>
      </c>
      <c r="D253">
        <v>26</v>
      </c>
      <c r="E253">
        <v>0</v>
      </c>
      <c r="F253">
        <v>3</v>
      </c>
      <c r="G253">
        <v>3</v>
      </c>
      <c r="H253">
        <v>5</v>
      </c>
      <c r="I253">
        <v>25</v>
      </c>
      <c r="J253">
        <v>0</v>
      </c>
      <c r="K253">
        <v>0</v>
      </c>
      <c r="L253">
        <v>0</v>
      </c>
      <c r="M253">
        <v>0</v>
      </c>
      <c r="N253">
        <v>37</v>
      </c>
      <c r="O253">
        <v>0</v>
      </c>
    </row>
    <row r="254" spans="1:15" ht="13.5" customHeight="1">
      <c r="A254" t="s">
        <v>225</v>
      </c>
      <c r="B254">
        <v>33</v>
      </c>
      <c r="C254" t="s">
        <v>334</v>
      </c>
      <c r="D254">
        <v>20</v>
      </c>
      <c r="E254">
        <v>2</v>
      </c>
      <c r="F254">
        <v>0</v>
      </c>
      <c r="G254">
        <v>2</v>
      </c>
      <c r="H254">
        <v>-1</v>
      </c>
      <c r="I254">
        <v>6</v>
      </c>
      <c r="J254">
        <v>0</v>
      </c>
      <c r="K254">
        <v>0</v>
      </c>
      <c r="L254">
        <v>0</v>
      </c>
      <c r="M254">
        <v>0</v>
      </c>
      <c r="N254">
        <v>16</v>
      </c>
      <c r="O254">
        <v>12.5</v>
      </c>
    </row>
    <row r="255" spans="1:15" ht="13.5" customHeight="1">
      <c r="A255" t="s">
        <v>72</v>
      </c>
      <c r="B255">
        <v>2</v>
      </c>
      <c r="C255" t="s">
        <v>460</v>
      </c>
      <c r="D255">
        <v>20</v>
      </c>
      <c r="E255">
        <v>0</v>
      </c>
      <c r="F255">
        <v>2</v>
      </c>
      <c r="G255">
        <v>2</v>
      </c>
      <c r="H255">
        <v>1</v>
      </c>
      <c r="I255">
        <v>19</v>
      </c>
      <c r="J255">
        <v>0</v>
      </c>
      <c r="K255">
        <v>0</v>
      </c>
      <c r="L255">
        <v>0</v>
      </c>
      <c r="M255">
        <v>0</v>
      </c>
      <c r="N255">
        <v>13</v>
      </c>
      <c r="O255">
        <v>0</v>
      </c>
    </row>
    <row r="256" spans="1:15" ht="13.5" customHeight="1">
      <c r="A256" t="s">
        <v>13</v>
      </c>
      <c r="B256">
        <v>34</v>
      </c>
      <c r="C256" t="s">
        <v>202</v>
      </c>
      <c r="D256">
        <v>26</v>
      </c>
      <c r="E256">
        <v>0</v>
      </c>
      <c r="F256">
        <v>1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ht="13.5" customHeight="1">
      <c r="A257" t="s">
        <v>72</v>
      </c>
      <c r="B257">
        <v>3</v>
      </c>
      <c r="C257" t="s">
        <v>337</v>
      </c>
      <c r="D257">
        <v>6</v>
      </c>
      <c r="E257">
        <v>0</v>
      </c>
      <c r="F257">
        <v>1</v>
      </c>
      <c r="G257">
        <v>1</v>
      </c>
      <c r="H257">
        <v>2</v>
      </c>
      <c r="I257">
        <v>4</v>
      </c>
      <c r="J257">
        <v>0</v>
      </c>
      <c r="K257">
        <v>0</v>
      </c>
      <c r="L257">
        <v>0</v>
      </c>
      <c r="M257">
        <v>0</v>
      </c>
      <c r="N257">
        <v>3</v>
      </c>
      <c r="O257">
        <v>0</v>
      </c>
    </row>
    <row r="258" spans="1:15" ht="13.5" customHeight="1">
      <c r="A258" t="s">
        <v>227</v>
      </c>
      <c r="B258">
        <v>7</v>
      </c>
      <c r="C258" t="s">
        <v>338</v>
      </c>
      <c r="D258">
        <v>26</v>
      </c>
      <c r="E258">
        <v>0</v>
      </c>
      <c r="F258">
        <v>1</v>
      </c>
      <c r="G258">
        <v>1</v>
      </c>
      <c r="H258">
        <v>0</v>
      </c>
      <c r="I258">
        <v>24</v>
      </c>
      <c r="J258">
        <v>0</v>
      </c>
      <c r="K258">
        <v>0</v>
      </c>
      <c r="L258">
        <v>0</v>
      </c>
      <c r="M258">
        <v>0</v>
      </c>
      <c r="N258">
        <v>15</v>
      </c>
      <c r="O258">
        <v>0</v>
      </c>
    </row>
    <row r="259" spans="1:15" ht="13.5" customHeight="1">
      <c r="A259" t="s">
        <v>72</v>
      </c>
      <c r="B259">
        <v>32</v>
      </c>
      <c r="C259" t="s">
        <v>346</v>
      </c>
      <c r="D259">
        <v>6</v>
      </c>
      <c r="E259">
        <v>0</v>
      </c>
      <c r="F259">
        <v>1</v>
      </c>
      <c r="G259">
        <v>1</v>
      </c>
      <c r="H259">
        <v>1</v>
      </c>
      <c r="I259">
        <v>2</v>
      </c>
      <c r="J259">
        <v>0</v>
      </c>
      <c r="K259">
        <v>0</v>
      </c>
      <c r="L259">
        <v>0</v>
      </c>
      <c r="M259">
        <v>0</v>
      </c>
      <c r="N259">
        <v>4</v>
      </c>
      <c r="O259">
        <v>0</v>
      </c>
    </row>
    <row r="260" spans="1:15" ht="13.5" customHeight="1">
      <c r="A260" t="s">
        <v>72</v>
      </c>
      <c r="B260">
        <v>44</v>
      </c>
      <c r="C260" t="s">
        <v>347</v>
      </c>
      <c r="D260">
        <v>24</v>
      </c>
      <c r="E260">
        <v>0</v>
      </c>
      <c r="F260">
        <v>1</v>
      </c>
      <c r="G260">
        <v>1</v>
      </c>
      <c r="H260">
        <v>1</v>
      </c>
      <c r="I260">
        <v>6</v>
      </c>
      <c r="J260">
        <v>0</v>
      </c>
      <c r="K260">
        <v>0</v>
      </c>
      <c r="L260">
        <v>0</v>
      </c>
      <c r="M260">
        <v>0</v>
      </c>
      <c r="N260">
        <v>27</v>
      </c>
      <c r="O260">
        <v>0</v>
      </c>
    </row>
    <row r="261" spans="1:15" ht="13.5" customHeight="1">
      <c r="A261" t="s">
        <v>72</v>
      </c>
      <c r="B261">
        <v>43</v>
      </c>
      <c r="C261" t="s">
        <v>497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</row>
    <row r="262" spans="1:15" ht="13.5" customHeight="1">
      <c r="A262" t="s">
        <v>225</v>
      </c>
      <c r="B262">
        <v>10</v>
      </c>
      <c r="C262" t="s">
        <v>503</v>
      </c>
      <c r="D262">
        <v>10</v>
      </c>
      <c r="E262">
        <v>0</v>
      </c>
      <c r="F262">
        <v>0</v>
      </c>
      <c r="G262">
        <v>0</v>
      </c>
      <c r="H262">
        <v>-1</v>
      </c>
      <c r="I262">
        <v>6</v>
      </c>
      <c r="J262">
        <v>0</v>
      </c>
      <c r="K262">
        <v>0</v>
      </c>
      <c r="L262">
        <v>0</v>
      </c>
      <c r="M262">
        <v>0</v>
      </c>
      <c r="N262">
        <v>4</v>
      </c>
      <c r="O262">
        <v>0</v>
      </c>
    </row>
    <row r="263" spans="1:15" ht="13.5" customHeight="1">
      <c r="A263" t="s">
        <v>13</v>
      </c>
      <c r="B263">
        <v>1</v>
      </c>
      <c r="C263" t="s">
        <v>513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</row>
    <row r="264" ht="13.5" customHeight="1"/>
    <row r="265" spans="1:16" ht="13.5" customHeight="1">
      <c r="A265" t="s">
        <v>236</v>
      </c>
      <c r="B265" t="s">
        <v>7</v>
      </c>
      <c r="C265" t="s">
        <v>12</v>
      </c>
      <c r="D265" t="s">
        <v>237</v>
      </c>
      <c r="E265" t="s">
        <v>238</v>
      </c>
      <c r="F265" t="s">
        <v>20</v>
      </c>
      <c r="G265" t="s">
        <v>21</v>
      </c>
      <c r="H265" t="s">
        <v>239</v>
      </c>
      <c r="I265" t="s">
        <v>240</v>
      </c>
      <c r="J265" t="s">
        <v>241</v>
      </c>
      <c r="K265" t="s">
        <v>242</v>
      </c>
      <c r="L265" t="s">
        <v>222</v>
      </c>
      <c r="M265" t="s">
        <v>13</v>
      </c>
      <c r="N265" t="s">
        <v>14</v>
      </c>
      <c r="O265" t="s">
        <v>204</v>
      </c>
      <c r="P265">
        <v>12</v>
      </c>
    </row>
    <row r="266" spans="1:15" ht="13.5" customHeight="1">
      <c r="A266">
        <v>1</v>
      </c>
      <c r="B266" t="s">
        <v>513</v>
      </c>
      <c r="C266">
        <v>1</v>
      </c>
      <c r="D266">
        <v>19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3</v>
      </c>
      <c r="L266">
        <v>1</v>
      </c>
      <c r="M266">
        <v>0</v>
      </c>
      <c r="N266">
        <v>0</v>
      </c>
      <c r="O266">
        <v>0</v>
      </c>
    </row>
    <row r="267" spans="1:15" ht="13.5" customHeight="1">
      <c r="A267">
        <v>34</v>
      </c>
      <c r="B267" t="s">
        <v>202</v>
      </c>
      <c r="C267">
        <v>26</v>
      </c>
      <c r="D267">
        <v>1655</v>
      </c>
      <c r="E267">
        <v>1.85</v>
      </c>
      <c r="F267">
        <v>15</v>
      </c>
      <c r="G267">
        <v>11</v>
      </c>
      <c r="H267">
        <v>0</v>
      </c>
      <c r="I267">
        <v>5</v>
      </c>
      <c r="J267">
        <v>51</v>
      </c>
      <c r="K267">
        <v>710</v>
      </c>
      <c r="L267">
        <v>0.928</v>
      </c>
      <c r="M267">
        <v>0</v>
      </c>
      <c r="N267">
        <v>1</v>
      </c>
      <c r="O267">
        <v>0</v>
      </c>
    </row>
    <row r="268" spans="1:15" ht="13.5" customHeight="1">
      <c r="A268" t="s">
        <v>243</v>
      </c>
      <c r="C268">
        <v>26</v>
      </c>
      <c r="D268">
        <v>1674</v>
      </c>
      <c r="E268">
        <v>1.83</v>
      </c>
      <c r="F268">
        <v>15</v>
      </c>
      <c r="G268">
        <v>11</v>
      </c>
      <c r="H268">
        <v>0</v>
      </c>
      <c r="I268">
        <v>5</v>
      </c>
      <c r="J268">
        <v>53</v>
      </c>
      <c r="K268">
        <v>715</v>
      </c>
      <c r="L268">
        <v>0.926</v>
      </c>
      <c r="M268">
        <v>0</v>
      </c>
      <c r="N268">
        <v>1</v>
      </c>
      <c r="O268">
        <v>0</v>
      </c>
    </row>
    <row r="269" ht="13.5" customHeight="1"/>
    <row r="270" spans="1:15" ht="13.5" customHeight="1">
      <c r="A270" t="s">
        <v>217</v>
      </c>
      <c r="B270" t="s">
        <v>218</v>
      </c>
      <c r="C270" t="s">
        <v>7</v>
      </c>
      <c r="D270" t="s">
        <v>12</v>
      </c>
      <c r="E270" t="s">
        <v>13</v>
      </c>
      <c r="F270" t="s">
        <v>14</v>
      </c>
      <c r="G270" t="s">
        <v>16</v>
      </c>
      <c r="H270" t="s">
        <v>440</v>
      </c>
      <c r="I270" t="s">
        <v>204</v>
      </c>
      <c r="J270" t="s">
        <v>205</v>
      </c>
      <c r="K270" t="s">
        <v>206</v>
      </c>
      <c r="L270" t="s">
        <v>219</v>
      </c>
      <c r="M270" t="s">
        <v>220</v>
      </c>
      <c r="N270" t="s">
        <v>221</v>
      </c>
      <c r="O270" t="s">
        <v>222</v>
      </c>
    </row>
    <row r="271" spans="1:15" ht="13.5" customHeight="1">
      <c r="A271" t="s">
        <v>223</v>
      </c>
      <c r="B271">
        <v>19</v>
      </c>
      <c r="C271" t="s">
        <v>165</v>
      </c>
      <c r="D271">
        <v>11</v>
      </c>
      <c r="E271">
        <v>7</v>
      </c>
      <c r="F271">
        <v>5</v>
      </c>
      <c r="G271">
        <v>12</v>
      </c>
      <c r="H271">
        <v>0</v>
      </c>
      <c r="I271">
        <v>8</v>
      </c>
      <c r="J271">
        <v>1</v>
      </c>
      <c r="K271">
        <v>1</v>
      </c>
      <c r="L271">
        <v>2</v>
      </c>
      <c r="M271">
        <v>0</v>
      </c>
      <c r="N271">
        <v>35</v>
      </c>
      <c r="O271">
        <v>20</v>
      </c>
    </row>
    <row r="272" spans="1:15" ht="13.5" customHeight="1">
      <c r="A272" t="s">
        <v>223</v>
      </c>
      <c r="B272">
        <v>21</v>
      </c>
      <c r="C272" t="s">
        <v>349</v>
      </c>
      <c r="D272">
        <v>11</v>
      </c>
      <c r="E272">
        <v>4</v>
      </c>
      <c r="F272">
        <v>7</v>
      </c>
      <c r="G272">
        <v>11</v>
      </c>
      <c r="H272">
        <v>6</v>
      </c>
      <c r="I272">
        <v>12</v>
      </c>
      <c r="J272">
        <v>1</v>
      </c>
      <c r="K272">
        <v>0</v>
      </c>
      <c r="L272">
        <v>1</v>
      </c>
      <c r="M272">
        <v>0</v>
      </c>
      <c r="N272">
        <v>16</v>
      </c>
      <c r="O272">
        <v>25</v>
      </c>
    </row>
    <row r="273" spans="1:15" ht="13.5" customHeight="1">
      <c r="A273" t="s">
        <v>227</v>
      </c>
      <c r="B273">
        <v>23</v>
      </c>
      <c r="C273" t="s">
        <v>52</v>
      </c>
      <c r="D273">
        <v>11</v>
      </c>
      <c r="E273">
        <v>5</v>
      </c>
      <c r="F273">
        <v>2</v>
      </c>
      <c r="G273">
        <v>7</v>
      </c>
      <c r="H273">
        <v>6</v>
      </c>
      <c r="I273">
        <v>0</v>
      </c>
      <c r="J273">
        <v>2</v>
      </c>
      <c r="K273">
        <v>0</v>
      </c>
      <c r="L273">
        <v>0</v>
      </c>
      <c r="M273">
        <v>0</v>
      </c>
      <c r="N273">
        <v>30</v>
      </c>
      <c r="O273">
        <v>16.7</v>
      </c>
    </row>
    <row r="274" spans="1:15" ht="13.5" customHeight="1">
      <c r="A274" t="s">
        <v>227</v>
      </c>
      <c r="B274">
        <v>40</v>
      </c>
      <c r="C274" t="s">
        <v>351</v>
      </c>
      <c r="D274">
        <v>11</v>
      </c>
      <c r="E274">
        <v>1</v>
      </c>
      <c r="F274">
        <v>5</v>
      </c>
      <c r="G274">
        <v>6</v>
      </c>
      <c r="H274">
        <v>3</v>
      </c>
      <c r="I274">
        <v>2</v>
      </c>
      <c r="J274">
        <v>0</v>
      </c>
      <c r="K274">
        <v>0</v>
      </c>
      <c r="L274">
        <v>1</v>
      </c>
      <c r="M274">
        <v>0</v>
      </c>
      <c r="N274">
        <v>25</v>
      </c>
      <c r="O274">
        <v>4</v>
      </c>
    </row>
    <row r="275" spans="1:15" ht="13.5" customHeight="1">
      <c r="A275" t="s">
        <v>72</v>
      </c>
      <c r="B275">
        <v>4</v>
      </c>
      <c r="C275" t="s">
        <v>42</v>
      </c>
      <c r="D275">
        <v>9</v>
      </c>
      <c r="E275">
        <v>0</v>
      </c>
      <c r="F275">
        <v>5</v>
      </c>
      <c r="G275">
        <v>5</v>
      </c>
      <c r="H275">
        <v>0</v>
      </c>
      <c r="I275">
        <v>6</v>
      </c>
      <c r="J275">
        <v>0</v>
      </c>
      <c r="K275">
        <v>0</v>
      </c>
      <c r="L275">
        <v>0</v>
      </c>
      <c r="M275">
        <v>0</v>
      </c>
      <c r="N275">
        <v>17</v>
      </c>
      <c r="O275">
        <v>0</v>
      </c>
    </row>
    <row r="276" spans="1:15" ht="13.5" customHeight="1">
      <c r="A276" t="s">
        <v>225</v>
      </c>
      <c r="B276">
        <v>22</v>
      </c>
      <c r="C276" t="s">
        <v>211</v>
      </c>
      <c r="D276">
        <v>11</v>
      </c>
      <c r="E276">
        <v>4</v>
      </c>
      <c r="F276">
        <v>0</v>
      </c>
      <c r="G276">
        <v>4</v>
      </c>
      <c r="H276">
        <v>-4</v>
      </c>
      <c r="I276">
        <v>12</v>
      </c>
      <c r="J276">
        <v>4</v>
      </c>
      <c r="K276">
        <v>0</v>
      </c>
      <c r="L276">
        <v>1</v>
      </c>
      <c r="M276">
        <v>0</v>
      </c>
      <c r="N276">
        <v>25</v>
      </c>
      <c r="O276">
        <v>16</v>
      </c>
    </row>
    <row r="277" spans="1:15" ht="13.5" customHeight="1">
      <c r="A277" t="s">
        <v>225</v>
      </c>
      <c r="B277">
        <v>18</v>
      </c>
      <c r="C277" t="s">
        <v>54</v>
      </c>
      <c r="D277">
        <v>8</v>
      </c>
      <c r="E277">
        <v>2</v>
      </c>
      <c r="F277">
        <v>2</v>
      </c>
      <c r="G277">
        <v>4</v>
      </c>
      <c r="H277">
        <v>1</v>
      </c>
      <c r="I277">
        <v>2</v>
      </c>
      <c r="J277">
        <v>1</v>
      </c>
      <c r="K277">
        <v>0</v>
      </c>
      <c r="L277">
        <v>1</v>
      </c>
      <c r="M277">
        <v>0</v>
      </c>
      <c r="N277">
        <v>6</v>
      </c>
      <c r="O277">
        <v>33.3</v>
      </c>
    </row>
    <row r="278" spans="1:15" ht="13.5" customHeight="1">
      <c r="A278" t="s">
        <v>72</v>
      </c>
      <c r="B278">
        <v>6</v>
      </c>
      <c r="C278" t="s">
        <v>348</v>
      </c>
      <c r="D278">
        <v>11</v>
      </c>
      <c r="E278">
        <v>0</v>
      </c>
      <c r="F278">
        <v>4</v>
      </c>
      <c r="G278">
        <v>4</v>
      </c>
      <c r="H278">
        <v>5</v>
      </c>
      <c r="I278">
        <v>6</v>
      </c>
      <c r="J278">
        <v>0</v>
      </c>
      <c r="K278">
        <v>0</v>
      </c>
      <c r="L278">
        <v>0</v>
      </c>
      <c r="M278">
        <v>0</v>
      </c>
      <c r="N278">
        <v>13</v>
      </c>
      <c r="O278">
        <v>0</v>
      </c>
    </row>
    <row r="279" spans="1:15" ht="13.5" customHeight="1">
      <c r="A279" t="s">
        <v>72</v>
      </c>
      <c r="B279">
        <v>52</v>
      </c>
      <c r="C279" t="s">
        <v>148</v>
      </c>
      <c r="D279">
        <v>11</v>
      </c>
      <c r="E279">
        <v>0</v>
      </c>
      <c r="F279">
        <v>4</v>
      </c>
      <c r="G279">
        <v>4</v>
      </c>
      <c r="H279">
        <v>-2</v>
      </c>
      <c r="I279">
        <v>10</v>
      </c>
      <c r="J279">
        <v>0</v>
      </c>
      <c r="K279">
        <v>0</v>
      </c>
      <c r="L279">
        <v>0</v>
      </c>
      <c r="M279">
        <v>0</v>
      </c>
      <c r="N279">
        <v>6</v>
      </c>
      <c r="O279">
        <v>0</v>
      </c>
    </row>
    <row r="280" spans="1:15" ht="13.5" customHeight="1">
      <c r="A280" t="s">
        <v>227</v>
      </c>
      <c r="B280">
        <v>8</v>
      </c>
      <c r="C280" t="s">
        <v>350</v>
      </c>
      <c r="D280">
        <v>10</v>
      </c>
      <c r="E280">
        <v>0</v>
      </c>
      <c r="F280">
        <v>3</v>
      </c>
      <c r="G280">
        <v>3</v>
      </c>
      <c r="H280">
        <v>-2</v>
      </c>
      <c r="I280">
        <v>2</v>
      </c>
      <c r="J280">
        <v>0</v>
      </c>
      <c r="K280">
        <v>0</v>
      </c>
      <c r="L280">
        <v>0</v>
      </c>
      <c r="M280">
        <v>0</v>
      </c>
      <c r="N280">
        <v>9</v>
      </c>
      <c r="O280">
        <v>0</v>
      </c>
    </row>
    <row r="281" spans="1:15" ht="13.5" customHeight="1">
      <c r="A281" t="s">
        <v>72</v>
      </c>
      <c r="B281">
        <v>3</v>
      </c>
      <c r="C281" t="s">
        <v>353</v>
      </c>
      <c r="D281">
        <v>11</v>
      </c>
      <c r="E281">
        <v>0</v>
      </c>
      <c r="F281">
        <v>2</v>
      </c>
      <c r="G281">
        <v>2</v>
      </c>
      <c r="H281">
        <v>-2</v>
      </c>
      <c r="I281">
        <v>2</v>
      </c>
      <c r="J281">
        <v>0</v>
      </c>
      <c r="K281">
        <v>0</v>
      </c>
      <c r="L281">
        <v>0</v>
      </c>
      <c r="M281">
        <v>0</v>
      </c>
      <c r="N281">
        <v>14</v>
      </c>
      <c r="O281">
        <v>0</v>
      </c>
    </row>
    <row r="282" spans="1:15" ht="13.5" customHeight="1">
      <c r="A282" t="s">
        <v>223</v>
      </c>
      <c r="B282">
        <v>11</v>
      </c>
      <c r="C282" t="s">
        <v>354</v>
      </c>
      <c r="D282">
        <v>11</v>
      </c>
      <c r="E282">
        <v>0</v>
      </c>
      <c r="F282">
        <v>2</v>
      </c>
      <c r="G282">
        <v>2</v>
      </c>
      <c r="H282">
        <v>-3</v>
      </c>
      <c r="I282">
        <v>4</v>
      </c>
      <c r="J282">
        <v>0</v>
      </c>
      <c r="K282">
        <v>0</v>
      </c>
      <c r="L282">
        <v>0</v>
      </c>
      <c r="M282">
        <v>0</v>
      </c>
      <c r="N282">
        <v>7</v>
      </c>
      <c r="O282">
        <v>0</v>
      </c>
    </row>
    <row r="283" spans="1:15" ht="13.5" customHeight="1">
      <c r="A283" t="s">
        <v>227</v>
      </c>
      <c r="B283">
        <v>38</v>
      </c>
      <c r="C283" t="s">
        <v>359</v>
      </c>
      <c r="D283">
        <v>11</v>
      </c>
      <c r="E283">
        <v>0</v>
      </c>
      <c r="F283">
        <v>2</v>
      </c>
      <c r="G283">
        <v>2</v>
      </c>
      <c r="H283">
        <v>-3</v>
      </c>
      <c r="I283">
        <v>27</v>
      </c>
      <c r="J283">
        <v>0</v>
      </c>
      <c r="K283">
        <v>0</v>
      </c>
      <c r="L283">
        <v>0</v>
      </c>
      <c r="M283">
        <v>0</v>
      </c>
      <c r="N283">
        <v>10</v>
      </c>
      <c r="O283">
        <v>0</v>
      </c>
    </row>
    <row r="284" spans="1:15" ht="13.5" customHeight="1">
      <c r="A284" t="s">
        <v>223</v>
      </c>
      <c r="B284">
        <v>7</v>
      </c>
      <c r="C284" t="s">
        <v>475</v>
      </c>
      <c r="D284">
        <v>6</v>
      </c>
      <c r="E284">
        <v>1</v>
      </c>
      <c r="F284">
        <v>0</v>
      </c>
      <c r="G284">
        <v>1</v>
      </c>
      <c r="H284">
        <v>-1</v>
      </c>
      <c r="I284">
        <v>2</v>
      </c>
      <c r="J284">
        <v>0</v>
      </c>
      <c r="K284">
        <v>0</v>
      </c>
      <c r="L284">
        <v>0</v>
      </c>
      <c r="M284">
        <v>0</v>
      </c>
      <c r="N284">
        <v>5</v>
      </c>
      <c r="O284">
        <v>20</v>
      </c>
    </row>
    <row r="285" spans="1:15" ht="13.5" customHeight="1">
      <c r="A285" t="s">
        <v>227</v>
      </c>
      <c r="B285">
        <v>13</v>
      </c>
      <c r="C285" t="s">
        <v>355</v>
      </c>
      <c r="D285">
        <v>11</v>
      </c>
      <c r="E285">
        <v>1</v>
      </c>
      <c r="F285">
        <v>0</v>
      </c>
      <c r="G285">
        <v>1</v>
      </c>
      <c r="H285">
        <v>2</v>
      </c>
      <c r="I285">
        <v>0</v>
      </c>
      <c r="J285">
        <v>0</v>
      </c>
      <c r="K285">
        <v>1</v>
      </c>
      <c r="L285">
        <v>0</v>
      </c>
      <c r="M285">
        <v>0</v>
      </c>
      <c r="N285">
        <v>15</v>
      </c>
      <c r="O285">
        <v>6.7</v>
      </c>
    </row>
    <row r="286" spans="1:15" ht="13.5" customHeight="1">
      <c r="A286" t="s">
        <v>223</v>
      </c>
      <c r="B286">
        <v>32</v>
      </c>
      <c r="C286" t="s">
        <v>358</v>
      </c>
      <c r="D286">
        <v>7</v>
      </c>
      <c r="E286">
        <v>1</v>
      </c>
      <c r="F286">
        <v>0</v>
      </c>
      <c r="G286">
        <v>1</v>
      </c>
      <c r="H286">
        <v>0</v>
      </c>
      <c r="I286">
        <v>2</v>
      </c>
      <c r="J286">
        <v>0</v>
      </c>
      <c r="K286">
        <v>0</v>
      </c>
      <c r="L286">
        <v>0</v>
      </c>
      <c r="M286">
        <v>0</v>
      </c>
      <c r="N286">
        <v>12</v>
      </c>
      <c r="O286">
        <v>8.3</v>
      </c>
    </row>
    <row r="287" spans="1:15" ht="13.5" customHeight="1">
      <c r="A287" t="s">
        <v>225</v>
      </c>
      <c r="B287">
        <v>9</v>
      </c>
      <c r="C287" t="s">
        <v>156</v>
      </c>
      <c r="D287">
        <v>1</v>
      </c>
      <c r="E287">
        <v>0</v>
      </c>
      <c r="F287">
        <v>1</v>
      </c>
      <c r="G287">
        <v>1</v>
      </c>
      <c r="H287">
        <v>-1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2</v>
      </c>
      <c r="O287">
        <v>0</v>
      </c>
    </row>
    <row r="288" spans="1:15" ht="13.5" customHeight="1">
      <c r="A288" t="s">
        <v>72</v>
      </c>
      <c r="B288">
        <v>26</v>
      </c>
      <c r="C288" t="s">
        <v>201</v>
      </c>
      <c r="D288">
        <v>11</v>
      </c>
      <c r="E288">
        <v>0</v>
      </c>
      <c r="F288">
        <v>1</v>
      </c>
      <c r="G288">
        <v>1</v>
      </c>
      <c r="H288">
        <v>1</v>
      </c>
      <c r="I288">
        <v>4</v>
      </c>
      <c r="J288">
        <v>0</v>
      </c>
      <c r="K288">
        <v>0</v>
      </c>
      <c r="L288">
        <v>0</v>
      </c>
      <c r="M288">
        <v>0</v>
      </c>
      <c r="N288">
        <v>21</v>
      </c>
      <c r="O288">
        <v>0</v>
      </c>
    </row>
    <row r="289" spans="1:16" ht="13.5" customHeight="1">
      <c r="A289" t="s">
        <v>72</v>
      </c>
      <c r="B289">
        <v>27</v>
      </c>
      <c r="C289" t="s">
        <v>357</v>
      </c>
      <c r="D289">
        <v>11</v>
      </c>
      <c r="E289">
        <v>0</v>
      </c>
      <c r="F289">
        <v>1</v>
      </c>
      <c r="G289">
        <v>1</v>
      </c>
      <c r="H289">
        <v>3</v>
      </c>
      <c r="I289">
        <v>18</v>
      </c>
      <c r="J289">
        <v>0</v>
      </c>
      <c r="K289">
        <v>0</v>
      </c>
      <c r="L289">
        <v>0</v>
      </c>
      <c r="M289">
        <v>0</v>
      </c>
      <c r="N289">
        <v>4</v>
      </c>
      <c r="O289">
        <v>0</v>
      </c>
      <c r="P289">
        <v>13</v>
      </c>
    </row>
    <row r="290" spans="1:15" ht="13.5" customHeight="1">
      <c r="A290" t="s">
        <v>13</v>
      </c>
      <c r="B290">
        <v>1</v>
      </c>
      <c r="C290" t="s">
        <v>352</v>
      </c>
      <c r="D290">
        <v>11</v>
      </c>
      <c r="E290">
        <v>0</v>
      </c>
      <c r="F290">
        <v>0</v>
      </c>
      <c r="G290">
        <v>0</v>
      </c>
      <c r="H290">
        <v>0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1" spans="1:15" ht="13.5" customHeight="1">
      <c r="A291" t="s">
        <v>223</v>
      </c>
      <c r="B291">
        <v>24</v>
      </c>
      <c r="C291" t="s">
        <v>356</v>
      </c>
      <c r="D291">
        <v>11</v>
      </c>
      <c r="E291">
        <v>0</v>
      </c>
      <c r="F291">
        <v>0</v>
      </c>
      <c r="G291">
        <v>0</v>
      </c>
      <c r="H291">
        <v>-1</v>
      </c>
      <c r="I291">
        <v>27</v>
      </c>
      <c r="J291">
        <v>0</v>
      </c>
      <c r="K291">
        <v>0</v>
      </c>
      <c r="L291">
        <v>0</v>
      </c>
      <c r="M291">
        <v>0</v>
      </c>
      <c r="N291">
        <v>12</v>
      </c>
      <c r="O291">
        <v>0</v>
      </c>
    </row>
    <row r="292" spans="1:15" ht="13.5" customHeight="1">
      <c r="A292" t="s">
        <v>13</v>
      </c>
      <c r="B292">
        <v>35</v>
      </c>
      <c r="C292" t="s">
        <v>480</v>
      </c>
      <c r="D292">
        <v>1</v>
      </c>
      <c r="E292">
        <v>0</v>
      </c>
      <c r="F292">
        <v>0</v>
      </c>
      <c r="G292">
        <v>0</v>
      </c>
      <c r="H292">
        <v>0</v>
      </c>
      <c r="I292">
        <v>2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</row>
    <row r="293" spans="1:15" ht="13.5" customHeight="1">
      <c r="A293" t="s">
        <v>72</v>
      </c>
      <c r="B293">
        <v>34</v>
      </c>
      <c r="C293" t="s">
        <v>502</v>
      </c>
      <c r="D293">
        <v>3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0</v>
      </c>
    </row>
    <row r="294" ht="13.5" customHeight="1"/>
    <row r="295" spans="1:15" ht="13.5" customHeight="1">
      <c r="A295" t="s">
        <v>236</v>
      </c>
      <c r="B295" t="s">
        <v>7</v>
      </c>
      <c r="C295" t="s">
        <v>12</v>
      </c>
      <c r="D295" t="s">
        <v>237</v>
      </c>
      <c r="E295" t="s">
        <v>238</v>
      </c>
      <c r="F295" t="s">
        <v>20</v>
      </c>
      <c r="G295" t="s">
        <v>21</v>
      </c>
      <c r="H295" t="s">
        <v>239</v>
      </c>
      <c r="I295" t="s">
        <v>240</v>
      </c>
      <c r="J295" t="s">
        <v>241</v>
      </c>
      <c r="K295" t="s">
        <v>242</v>
      </c>
      <c r="L295" t="s">
        <v>222</v>
      </c>
      <c r="M295" t="s">
        <v>13</v>
      </c>
      <c r="N295" t="s">
        <v>14</v>
      </c>
      <c r="O295" t="s">
        <v>204</v>
      </c>
    </row>
    <row r="296" spans="1:15" ht="13.5" customHeight="1">
      <c r="A296">
        <v>35</v>
      </c>
      <c r="B296" t="s">
        <v>480</v>
      </c>
      <c r="C296">
        <v>1</v>
      </c>
      <c r="D296">
        <v>27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7</v>
      </c>
      <c r="L296">
        <v>1</v>
      </c>
      <c r="M296">
        <v>0</v>
      </c>
      <c r="N296">
        <v>0</v>
      </c>
      <c r="O296">
        <v>2</v>
      </c>
    </row>
    <row r="297" spans="1:15" ht="13.5" customHeight="1">
      <c r="A297">
        <v>1</v>
      </c>
      <c r="B297" t="s">
        <v>352</v>
      </c>
      <c r="C297">
        <v>11</v>
      </c>
      <c r="D297">
        <v>662</v>
      </c>
      <c r="E297">
        <v>2.08</v>
      </c>
      <c r="F297">
        <v>6</v>
      </c>
      <c r="G297">
        <v>5</v>
      </c>
      <c r="H297">
        <v>0</v>
      </c>
      <c r="I297">
        <v>1</v>
      </c>
      <c r="J297">
        <v>23</v>
      </c>
      <c r="K297">
        <v>295</v>
      </c>
      <c r="L297">
        <v>0.922</v>
      </c>
      <c r="M297">
        <v>0</v>
      </c>
      <c r="N297">
        <v>0</v>
      </c>
      <c r="O297">
        <v>2</v>
      </c>
    </row>
    <row r="298" spans="1:15" ht="13.5" customHeight="1">
      <c r="A298" t="s">
        <v>243</v>
      </c>
      <c r="C298">
        <v>11</v>
      </c>
      <c r="D298">
        <v>689</v>
      </c>
      <c r="E298">
        <v>2</v>
      </c>
      <c r="F298">
        <v>6</v>
      </c>
      <c r="G298">
        <v>5</v>
      </c>
      <c r="H298">
        <v>0</v>
      </c>
      <c r="I298">
        <v>1</v>
      </c>
      <c r="J298">
        <v>24</v>
      </c>
      <c r="K298">
        <v>303</v>
      </c>
      <c r="L298">
        <v>0.921</v>
      </c>
      <c r="M298">
        <v>0</v>
      </c>
      <c r="N298">
        <v>0</v>
      </c>
      <c r="O298">
        <v>4</v>
      </c>
    </row>
    <row r="299" ht="13.5" customHeight="1"/>
    <row r="300" spans="1:15" ht="13.5" customHeight="1">
      <c r="A300" t="s">
        <v>217</v>
      </c>
      <c r="B300" t="s">
        <v>218</v>
      </c>
      <c r="C300" t="s">
        <v>7</v>
      </c>
      <c r="D300" t="s">
        <v>12</v>
      </c>
      <c r="E300" t="s">
        <v>13</v>
      </c>
      <c r="F300" t="s">
        <v>14</v>
      </c>
      <c r="G300" t="s">
        <v>16</v>
      </c>
      <c r="H300" t="s">
        <v>440</v>
      </c>
      <c r="I300" t="s">
        <v>204</v>
      </c>
      <c r="J300" t="s">
        <v>205</v>
      </c>
      <c r="K300" t="s">
        <v>206</v>
      </c>
      <c r="L300" t="s">
        <v>219</v>
      </c>
      <c r="M300" t="s">
        <v>220</v>
      </c>
      <c r="N300" t="s">
        <v>221</v>
      </c>
      <c r="O300" t="s">
        <v>222</v>
      </c>
    </row>
    <row r="301" spans="1:15" ht="13.5" customHeight="1">
      <c r="A301" t="s">
        <v>223</v>
      </c>
      <c r="B301">
        <v>77</v>
      </c>
      <c r="C301" t="s">
        <v>178</v>
      </c>
      <c r="D301">
        <v>5</v>
      </c>
      <c r="E301">
        <v>1</v>
      </c>
      <c r="F301">
        <v>3</v>
      </c>
      <c r="G301">
        <v>4</v>
      </c>
      <c r="H301">
        <v>-2</v>
      </c>
      <c r="I301">
        <v>2</v>
      </c>
      <c r="J301">
        <v>0</v>
      </c>
      <c r="K301">
        <v>0</v>
      </c>
      <c r="L301">
        <v>0</v>
      </c>
      <c r="M301">
        <v>0</v>
      </c>
      <c r="N301">
        <v>9</v>
      </c>
      <c r="O301">
        <v>11.1</v>
      </c>
    </row>
    <row r="302" spans="1:15" ht="13.5" customHeight="1">
      <c r="A302" t="s">
        <v>223</v>
      </c>
      <c r="B302">
        <v>9</v>
      </c>
      <c r="C302" t="s">
        <v>152</v>
      </c>
      <c r="D302">
        <v>5</v>
      </c>
      <c r="E302">
        <v>1</v>
      </c>
      <c r="F302">
        <v>2</v>
      </c>
      <c r="G302">
        <v>3</v>
      </c>
      <c r="H302">
        <v>-4</v>
      </c>
      <c r="I302">
        <v>8</v>
      </c>
      <c r="J302">
        <v>1</v>
      </c>
      <c r="K302">
        <v>0</v>
      </c>
      <c r="L302">
        <v>0</v>
      </c>
      <c r="M302">
        <v>0</v>
      </c>
      <c r="N302">
        <v>12</v>
      </c>
      <c r="O302">
        <v>8.3</v>
      </c>
    </row>
    <row r="303" spans="1:15" ht="13.5" customHeight="1">
      <c r="A303" t="s">
        <v>227</v>
      </c>
      <c r="B303">
        <v>17</v>
      </c>
      <c r="C303" t="s">
        <v>366</v>
      </c>
      <c r="D303">
        <v>5</v>
      </c>
      <c r="E303">
        <v>0</v>
      </c>
      <c r="F303">
        <v>3</v>
      </c>
      <c r="G303">
        <v>3</v>
      </c>
      <c r="H303">
        <v>-1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9</v>
      </c>
      <c r="O303">
        <v>0</v>
      </c>
    </row>
    <row r="304" spans="1:15" ht="13.5" customHeight="1">
      <c r="A304" t="s">
        <v>72</v>
      </c>
      <c r="B304">
        <v>6</v>
      </c>
      <c r="C304" t="s">
        <v>363</v>
      </c>
      <c r="D304">
        <v>5</v>
      </c>
      <c r="E304">
        <v>2</v>
      </c>
      <c r="F304">
        <v>0</v>
      </c>
      <c r="G304">
        <v>2</v>
      </c>
      <c r="H304">
        <v>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6</v>
      </c>
      <c r="O304">
        <v>33.3</v>
      </c>
    </row>
    <row r="305" spans="1:15" ht="13.5" customHeight="1">
      <c r="A305" t="s">
        <v>223</v>
      </c>
      <c r="B305">
        <v>44</v>
      </c>
      <c r="C305" t="s">
        <v>149</v>
      </c>
      <c r="D305">
        <v>5</v>
      </c>
      <c r="E305">
        <v>1</v>
      </c>
      <c r="F305">
        <v>1</v>
      </c>
      <c r="G305">
        <v>2</v>
      </c>
      <c r="H305">
        <v>-1</v>
      </c>
      <c r="I305">
        <v>2</v>
      </c>
      <c r="J305">
        <v>1</v>
      </c>
      <c r="K305">
        <v>0</v>
      </c>
      <c r="L305">
        <v>0</v>
      </c>
      <c r="M305">
        <v>0</v>
      </c>
      <c r="N305">
        <v>11</v>
      </c>
      <c r="O305">
        <v>9.1</v>
      </c>
    </row>
    <row r="306" spans="1:15" ht="13.5" customHeight="1">
      <c r="A306" t="s">
        <v>72</v>
      </c>
      <c r="B306">
        <v>56</v>
      </c>
      <c r="C306" t="s">
        <v>56</v>
      </c>
      <c r="D306">
        <v>5</v>
      </c>
      <c r="E306">
        <v>1</v>
      </c>
      <c r="F306">
        <v>1</v>
      </c>
      <c r="G306">
        <v>2</v>
      </c>
      <c r="H306">
        <v>-5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14</v>
      </c>
      <c r="O306">
        <v>7.1</v>
      </c>
    </row>
    <row r="307" spans="1:15" ht="13.5" customHeight="1">
      <c r="A307" t="s">
        <v>72</v>
      </c>
      <c r="B307">
        <v>43</v>
      </c>
      <c r="C307" t="s">
        <v>123</v>
      </c>
      <c r="D307">
        <v>5</v>
      </c>
      <c r="E307">
        <v>1</v>
      </c>
      <c r="F307">
        <v>0</v>
      </c>
      <c r="G307">
        <v>1</v>
      </c>
      <c r="H307">
        <v>-1</v>
      </c>
      <c r="I307">
        <v>6</v>
      </c>
      <c r="J307">
        <v>0</v>
      </c>
      <c r="K307">
        <v>0</v>
      </c>
      <c r="L307">
        <v>0</v>
      </c>
      <c r="M307">
        <v>0</v>
      </c>
      <c r="N307">
        <v>15</v>
      </c>
      <c r="O307">
        <v>6.7</v>
      </c>
    </row>
    <row r="308" spans="1:15" ht="13.5" customHeight="1">
      <c r="A308" t="s">
        <v>223</v>
      </c>
      <c r="B308">
        <v>29</v>
      </c>
      <c r="C308" t="s">
        <v>368</v>
      </c>
      <c r="D308">
        <v>4</v>
      </c>
      <c r="E308">
        <v>1</v>
      </c>
      <c r="F308">
        <v>0</v>
      </c>
      <c r="G308">
        <v>1</v>
      </c>
      <c r="H308">
        <v>0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3</v>
      </c>
      <c r="O308">
        <v>33.3</v>
      </c>
    </row>
    <row r="309" spans="1:15" ht="13.5" customHeight="1">
      <c r="A309" t="s">
        <v>223</v>
      </c>
      <c r="B309">
        <v>39</v>
      </c>
      <c r="C309" t="s">
        <v>360</v>
      </c>
      <c r="D309">
        <v>1</v>
      </c>
      <c r="E309">
        <v>1</v>
      </c>
      <c r="F309">
        <v>0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2</v>
      </c>
      <c r="O309">
        <v>50</v>
      </c>
    </row>
    <row r="310" spans="1:15" ht="13.5" customHeight="1">
      <c r="A310" t="s">
        <v>227</v>
      </c>
      <c r="B310">
        <v>48</v>
      </c>
      <c r="C310" t="s">
        <v>435</v>
      </c>
      <c r="D310">
        <v>4</v>
      </c>
      <c r="E310">
        <v>1</v>
      </c>
      <c r="F310">
        <v>0</v>
      </c>
      <c r="G310">
        <v>1</v>
      </c>
      <c r="H310">
        <v>1</v>
      </c>
      <c r="I310">
        <v>2</v>
      </c>
      <c r="J310">
        <v>1</v>
      </c>
      <c r="K310">
        <v>0</v>
      </c>
      <c r="L310">
        <v>0</v>
      </c>
      <c r="M310">
        <v>0</v>
      </c>
      <c r="N310">
        <v>9</v>
      </c>
      <c r="O310">
        <v>11.1</v>
      </c>
    </row>
    <row r="311" spans="1:15" ht="13.5" customHeight="1">
      <c r="A311" t="s">
        <v>225</v>
      </c>
      <c r="B311">
        <v>72</v>
      </c>
      <c r="C311" t="s">
        <v>370</v>
      </c>
      <c r="D311">
        <v>5</v>
      </c>
      <c r="E311">
        <v>0</v>
      </c>
      <c r="F311">
        <v>1</v>
      </c>
      <c r="G311">
        <v>1</v>
      </c>
      <c r="H311">
        <v>-5</v>
      </c>
      <c r="I311">
        <v>12</v>
      </c>
      <c r="J311">
        <v>0</v>
      </c>
      <c r="K311">
        <v>0</v>
      </c>
      <c r="L311">
        <v>0</v>
      </c>
      <c r="M311">
        <v>0</v>
      </c>
      <c r="N311">
        <v>2</v>
      </c>
      <c r="O311">
        <v>0</v>
      </c>
    </row>
    <row r="312" spans="1:15" ht="13.5" customHeight="1">
      <c r="A312" t="s">
        <v>72</v>
      </c>
      <c r="B312">
        <v>24</v>
      </c>
      <c r="C312" t="s">
        <v>367</v>
      </c>
      <c r="D312">
        <v>5</v>
      </c>
      <c r="E312">
        <v>0</v>
      </c>
      <c r="F312">
        <v>1</v>
      </c>
      <c r="G312">
        <v>1</v>
      </c>
      <c r="H312">
        <v>-4</v>
      </c>
      <c r="I312">
        <v>8</v>
      </c>
      <c r="J312">
        <v>0</v>
      </c>
      <c r="K312">
        <v>0</v>
      </c>
      <c r="L312">
        <v>0</v>
      </c>
      <c r="M312">
        <v>0</v>
      </c>
      <c r="N312">
        <v>5</v>
      </c>
      <c r="O312">
        <v>0</v>
      </c>
    </row>
    <row r="313" spans="1:16" ht="13.5" customHeight="1">
      <c r="A313" t="s">
        <v>72</v>
      </c>
      <c r="B313">
        <v>27</v>
      </c>
      <c r="C313" t="s">
        <v>362</v>
      </c>
      <c r="D313">
        <v>4</v>
      </c>
      <c r="E313">
        <v>0</v>
      </c>
      <c r="F313">
        <v>1</v>
      </c>
      <c r="G313">
        <v>1</v>
      </c>
      <c r="H313">
        <v>-1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3</v>
      </c>
      <c r="O313">
        <v>0</v>
      </c>
      <c r="P313">
        <v>14</v>
      </c>
    </row>
    <row r="314" spans="1:15" ht="13.5" customHeight="1">
      <c r="A314" t="s">
        <v>227</v>
      </c>
      <c r="B314">
        <v>18</v>
      </c>
      <c r="C314" t="s">
        <v>361</v>
      </c>
      <c r="D314">
        <v>5</v>
      </c>
      <c r="E314">
        <v>0</v>
      </c>
      <c r="F314">
        <v>1</v>
      </c>
      <c r="G314">
        <v>1</v>
      </c>
      <c r="H314">
        <v>-2</v>
      </c>
      <c r="I314">
        <v>2</v>
      </c>
      <c r="J314">
        <v>0</v>
      </c>
      <c r="K314">
        <v>0</v>
      </c>
      <c r="L314">
        <v>0</v>
      </c>
      <c r="M314">
        <v>0</v>
      </c>
      <c r="N314">
        <v>2</v>
      </c>
      <c r="O314">
        <v>0</v>
      </c>
    </row>
    <row r="315" spans="1:15" ht="13.5" customHeight="1">
      <c r="A315" t="s">
        <v>225</v>
      </c>
      <c r="B315">
        <v>10</v>
      </c>
      <c r="C315" t="s">
        <v>364</v>
      </c>
      <c r="D315">
        <v>5</v>
      </c>
      <c r="E315">
        <v>0</v>
      </c>
      <c r="F315">
        <v>1</v>
      </c>
      <c r="G315">
        <v>1</v>
      </c>
      <c r="H315">
        <v>0</v>
      </c>
      <c r="I315">
        <v>4</v>
      </c>
      <c r="J315">
        <v>0</v>
      </c>
      <c r="K315">
        <v>0</v>
      </c>
      <c r="L315">
        <v>0</v>
      </c>
      <c r="M315">
        <v>0</v>
      </c>
      <c r="N315">
        <v>10</v>
      </c>
      <c r="O315">
        <v>0</v>
      </c>
    </row>
    <row r="316" spans="1:15" ht="13.5" customHeight="1">
      <c r="A316" t="s">
        <v>227</v>
      </c>
      <c r="B316">
        <v>13</v>
      </c>
      <c r="C316" t="s">
        <v>82</v>
      </c>
      <c r="D316">
        <v>5</v>
      </c>
      <c r="E316">
        <v>0</v>
      </c>
      <c r="F316">
        <v>1</v>
      </c>
      <c r="G316">
        <v>1</v>
      </c>
      <c r="H316">
        <v>-1</v>
      </c>
      <c r="I316">
        <v>4</v>
      </c>
      <c r="J316">
        <v>0</v>
      </c>
      <c r="K316">
        <v>0</v>
      </c>
      <c r="L316">
        <v>0</v>
      </c>
      <c r="M316">
        <v>0</v>
      </c>
      <c r="N316">
        <v>23</v>
      </c>
      <c r="O316">
        <v>0</v>
      </c>
    </row>
    <row r="317" spans="1:15" ht="13.5" customHeight="1">
      <c r="A317" t="s">
        <v>227</v>
      </c>
      <c r="B317">
        <v>28</v>
      </c>
      <c r="C317" t="s">
        <v>476</v>
      </c>
      <c r="D317">
        <v>1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ht="13.5" customHeight="1">
      <c r="A318" t="s">
        <v>72</v>
      </c>
      <c r="B318">
        <v>5</v>
      </c>
      <c r="C318" t="s">
        <v>436</v>
      </c>
      <c r="D318">
        <v>1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</row>
    <row r="319" spans="1:15" ht="13.5" customHeight="1">
      <c r="A319" t="s">
        <v>72</v>
      </c>
      <c r="B319">
        <v>32</v>
      </c>
      <c r="C319" t="s">
        <v>369</v>
      </c>
      <c r="D319">
        <v>5</v>
      </c>
      <c r="E319">
        <v>0</v>
      </c>
      <c r="F319">
        <v>0</v>
      </c>
      <c r="G319">
        <v>0</v>
      </c>
      <c r="H319">
        <v>-2</v>
      </c>
      <c r="I319">
        <v>2</v>
      </c>
      <c r="J319">
        <v>0</v>
      </c>
      <c r="K319">
        <v>0</v>
      </c>
      <c r="L319">
        <v>0</v>
      </c>
      <c r="M319">
        <v>0</v>
      </c>
      <c r="N319">
        <v>2</v>
      </c>
      <c r="O319">
        <v>0</v>
      </c>
    </row>
    <row r="320" spans="1:15" ht="13.5" customHeight="1">
      <c r="A320" t="s">
        <v>227</v>
      </c>
      <c r="B320">
        <v>26</v>
      </c>
      <c r="C320" t="s">
        <v>34</v>
      </c>
      <c r="D320">
        <v>5</v>
      </c>
      <c r="E320">
        <v>0</v>
      </c>
      <c r="F320">
        <v>0</v>
      </c>
      <c r="G320">
        <v>0</v>
      </c>
      <c r="H320">
        <v>-4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11</v>
      </c>
      <c r="O320">
        <v>0</v>
      </c>
    </row>
    <row r="321" spans="1:15" ht="13.5" customHeight="1">
      <c r="A321" t="s">
        <v>223</v>
      </c>
      <c r="B321">
        <v>14</v>
      </c>
      <c r="C321" t="s">
        <v>365</v>
      </c>
      <c r="D321">
        <v>5</v>
      </c>
      <c r="E321">
        <v>0</v>
      </c>
      <c r="F321">
        <v>0</v>
      </c>
      <c r="G321">
        <v>0</v>
      </c>
      <c r="H321">
        <v>-6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8</v>
      </c>
      <c r="O321">
        <v>0</v>
      </c>
    </row>
    <row r="322" spans="1:15" ht="13.5" customHeight="1">
      <c r="A322" t="s">
        <v>13</v>
      </c>
      <c r="B322">
        <v>35</v>
      </c>
      <c r="C322" t="s">
        <v>179</v>
      </c>
      <c r="D322">
        <v>5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</row>
    <row r="323" ht="13.5" customHeight="1"/>
    <row r="324" spans="1:15" ht="13.5" customHeight="1">
      <c r="A324" t="s">
        <v>236</v>
      </c>
      <c r="B324" t="s">
        <v>7</v>
      </c>
      <c r="C324" t="s">
        <v>12</v>
      </c>
      <c r="D324" t="s">
        <v>237</v>
      </c>
      <c r="E324" t="s">
        <v>238</v>
      </c>
      <c r="F324" t="s">
        <v>20</v>
      </c>
      <c r="G324" t="s">
        <v>21</v>
      </c>
      <c r="H324" t="s">
        <v>239</v>
      </c>
      <c r="I324" t="s">
        <v>240</v>
      </c>
      <c r="J324" t="s">
        <v>241</v>
      </c>
      <c r="K324" t="s">
        <v>242</v>
      </c>
      <c r="L324" t="s">
        <v>222</v>
      </c>
      <c r="M324" t="s">
        <v>13</v>
      </c>
      <c r="N324" t="s">
        <v>14</v>
      </c>
      <c r="O324" t="s">
        <v>204</v>
      </c>
    </row>
    <row r="325" spans="1:15" ht="13.5" customHeight="1">
      <c r="A325">
        <v>35</v>
      </c>
      <c r="B325" t="s">
        <v>179</v>
      </c>
      <c r="C325">
        <v>5</v>
      </c>
      <c r="D325">
        <v>325</v>
      </c>
      <c r="E325">
        <v>3.32</v>
      </c>
      <c r="F325">
        <v>1</v>
      </c>
      <c r="G325">
        <v>4</v>
      </c>
      <c r="H325">
        <v>0</v>
      </c>
      <c r="I325">
        <v>0</v>
      </c>
      <c r="J325">
        <v>18</v>
      </c>
      <c r="K325">
        <v>119</v>
      </c>
      <c r="L325">
        <v>0.849</v>
      </c>
      <c r="M325">
        <v>0</v>
      </c>
      <c r="N325">
        <v>0</v>
      </c>
      <c r="O325">
        <v>0</v>
      </c>
    </row>
    <row r="326" spans="1:15" ht="13.5" customHeight="1">
      <c r="A326" t="s">
        <v>243</v>
      </c>
      <c r="C326">
        <v>5</v>
      </c>
      <c r="D326">
        <v>325</v>
      </c>
      <c r="E326">
        <v>3.32</v>
      </c>
      <c r="F326">
        <v>1</v>
      </c>
      <c r="G326">
        <v>4</v>
      </c>
      <c r="H326">
        <v>0</v>
      </c>
      <c r="I326">
        <v>0</v>
      </c>
      <c r="J326">
        <v>19</v>
      </c>
      <c r="K326">
        <v>120</v>
      </c>
      <c r="L326">
        <v>0.842</v>
      </c>
      <c r="M326">
        <v>0</v>
      </c>
      <c r="N326">
        <v>0</v>
      </c>
      <c r="O326">
        <v>0</v>
      </c>
    </row>
    <row r="327" ht="13.5" customHeight="1"/>
    <row r="328" spans="1:15" ht="13.5" customHeight="1">
      <c r="A328" t="s">
        <v>217</v>
      </c>
      <c r="B328" t="s">
        <v>218</v>
      </c>
      <c r="C328" t="s">
        <v>7</v>
      </c>
      <c r="D328" t="s">
        <v>12</v>
      </c>
      <c r="E328" t="s">
        <v>13</v>
      </c>
      <c r="F328" t="s">
        <v>14</v>
      </c>
      <c r="G328" t="s">
        <v>16</v>
      </c>
      <c r="H328" t="s">
        <v>440</v>
      </c>
      <c r="I328" t="s">
        <v>204</v>
      </c>
      <c r="J328" t="s">
        <v>205</v>
      </c>
      <c r="K328" t="s">
        <v>206</v>
      </c>
      <c r="L328" t="s">
        <v>219</v>
      </c>
      <c r="M328" t="s">
        <v>220</v>
      </c>
      <c r="N328" t="s">
        <v>221</v>
      </c>
      <c r="O328" t="s">
        <v>222</v>
      </c>
    </row>
    <row r="329" spans="1:15" ht="13.5" customHeight="1">
      <c r="A329" t="s">
        <v>223</v>
      </c>
      <c r="B329">
        <v>20</v>
      </c>
      <c r="C329" t="s">
        <v>124</v>
      </c>
      <c r="D329">
        <v>12</v>
      </c>
      <c r="E329">
        <v>4</v>
      </c>
      <c r="F329">
        <v>5</v>
      </c>
      <c r="G329">
        <v>9</v>
      </c>
      <c r="H329">
        <v>-1</v>
      </c>
      <c r="I329">
        <v>6</v>
      </c>
      <c r="J329">
        <v>0</v>
      </c>
      <c r="K329">
        <v>0</v>
      </c>
      <c r="L329">
        <v>0</v>
      </c>
      <c r="M329">
        <v>0</v>
      </c>
      <c r="N329">
        <v>20</v>
      </c>
      <c r="O329">
        <v>20</v>
      </c>
    </row>
    <row r="330" spans="1:15" ht="13.5" customHeight="1">
      <c r="A330" t="s">
        <v>72</v>
      </c>
      <c r="B330">
        <v>5</v>
      </c>
      <c r="C330" t="s">
        <v>376</v>
      </c>
      <c r="D330">
        <v>12</v>
      </c>
      <c r="E330">
        <v>2</v>
      </c>
      <c r="F330">
        <v>5</v>
      </c>
      <c r="G330">
        <v>7</v>
      </c>
      <c r="H330">
        <v>4</v>
      </c>
      <c r="I330">
        <v>4</v>
      </c>
      <c r="J330">
        <v>2</v>
      </c>
      <c r="K330">
        <v>0</v>
      </c>
      <c r="L330">
        <v>0</v>
      </c>
      <c r="M330">
        <v>0</v>
      </c>
      <c r="N330">
        <v>27</v>
      </c>
      <c r="O330">
        <v>7.4</v>
      </c>
    </row>
    <row r="331" spans="1:15" ht="13.5" customHeight="1">
      <c r="A331" t="s">
        <v>225</v>
      </c>
      <c r="B331">
        <v>14</v>
      </c>
      <c r="C331" t="s">
        <v>134</v>
      </c>
      <c r="D331">
        <v>12</v>
      </c>
      <c r="E331">
        <v>1</v>
      </c>
      <c r="F331">
        <v>5</v>
      </c>
      <c r="G331">
        <v>6</v>
      </c>
      <c r="H331">
        <v>4</v>
      </c>
      <c r="I331">
        <v>20</v>
      </c>
      <c r="J331">
        <v>0</v>
      </c>
      <c r="K331">
        <v>1</v>
      </c>
      <c r="L331">
        <v>0</v>
      </c>
      <c r="M331">
        <v>0</v>
      </c>
      <c r="N331">
        <v>41</v>
      </c>
      <c r="O331">
        <v>2.4</v>
      </c>
    </row>
    <row r="332" spans="1:15" ht="13.5" customHeight="1">
      <c r="A332" t="s">
        <v>223</v>
      </c>
      <c r="B332">
        <v>13</v>
      </c>
      <c r="C332" t="s">
        <v>143</v>
      </c>
      <c r="D332">
        <v>12</v>
      </c>
      <c r="E332">
        <v>0</v>
      </c>
      <c r="F332">
        <v>6</v>
      </c>
      <c r="G332">
        <v>6</v>
      </c>
      <c r="H332">
        <v>1</v>
      </c>
      <c r="I332">
        <v>2</v>
      </c>
      <c r="J332">
        <v>0</v>
      </c>
      <c r="K332">
        <v>0</v>
      </c>
      <c r="L332">
        <v>0</v>
      </c>
      <c r="M332">
        <v>0</v>
      </c>
      <c r="N332">
        <v>19</v>
      </c>
      <c r="O332">
        <v>0</v>
      </c>
    </row>
    <row r="333" spans="1:15" ht="13.5" customHeight="1">
      <c r="A333" t="s">
        <v>227</v>
      </c>
      <c r="B333">
        <v>17</v>
      </c>
      <c r="C333" t="s">
        <v>145</v>
      </c>
      <c r="D333">
        <v>12</v>
      </c>
      <c r="E333">
        <v>3</v>
      </c>
      <c r="F333">
        <v>2</v>
      </c>
      <c r="G333">
        <v>5</v>
      </c>
      <c r="H333">
        <v>0</v>
      </c>
      <c r="I333">
        <v>4</v>
      </c>
      <c r="J333">
        <v>1</v>
      </c>
      <c r="K333">
        <v>0</v>
      </c>
      <c r="L333">
        <v>1</v>
      </c>
      <c r="M333">
        <v>0</v>
      </c>
      <c r="N333">
        <v>39</v>
      </c>
      <c r="O333">
        <v>7.7</v>
      </c>
    </row>
    <row r="334" spans="1:15" ht="13.5" customHeight="1">
      <c r="A334" t="s">
        <v>223</v>
      </c>
      <c r="B334">
        <v>19</v>
      </c>
      <c r="C334" t="s">
        <v>46</v>
      </c>
      <c r="D334">
        <v>11</v>
      </c>
      <c r="E334">
        <v>3</v>
      </c>
      <c r="F334">
        <v>2</v>
      </c>
      <c r="G334">
        <v>5</v>
      </c>
      <c r="H334">
        <v>-1</v>
      </c>
      <c r="I334">
        <v>0</v>
      </c>
      <c r="J334">
        <v>0</v>
      </c>
      <c r="K334">
        <v>0</v>
      </c>
      <c r="L334">
        <v>1</v>
      </c>
      <c r="M334">
        <v>0</v>
      </c>
      <c r="N334">
        <v>18</v>
      </c>
      <c r="O334">
        <v>16.7</v>
      </c>
    </row>
    <row r="335" spans="1:15" ht="13.5" customHeight="1">
      <c r="A335" t="s">
        <v>225</v>
      </c>
      <c r="B335">
        <v>40</v>
      </c>
      <c r="C335" t="s">
        <v>210</v>
      </c>
      <c r="D335">
        <v>12</v>
      </c>
      <c r="E335">
        <v>2</v>
      </c>
      <c r="F335">
        <v>2</v>
      </c>
      <c r="G335">
        <v>4</v>
      </c>
      <c r="H335">
        <v>0</v>
      </c>
      <c r="I335">
        <v>4</v>
      </c>
      <c r="J335">
        <v>0</v>
      </c>
      <c r="K335">
        <v>0</v>
      </c>
      <c r="L335">
        <v>0</v>
      </c>
      <c r="M335">
        <v>0</v>
      </c>
      <c r="N335">
        <v>23</v>
      </c>
      <c r="O335">
        <v>8.7</v>
      </c>
    </row>
    <row r="336" spans="1:15" ht="13.5" customHeight="1">
      <c r="A336" t="s">
        <v>225</v>
      </c>
      <c r="B336">
        <v>96</v>
      </c>
      <c r="C336" t="s">
        <v>373</v>
      </c>
      <c r="D336">
        <v>12</v>
      </c>
      <c r="E336">
        <v>2</v>
      </c>
      <c r="F336">
        <v>2</v>
      </c>
      <c r="G336">
        <v>4</v>
      </c>
      <c r="H336">
        <v>0</v>
      </c>
      <c r="I336">
        <v>10</v>
      </c>
      <c r="J336">
        <v>1</v>
      </c>
      <c r="K336">
        <v>0</v>
      </c>
      <c r="L336">
        <v>1</v>
      </c>
      <c r="M336">
        <v>0</v>
      </c>
      <c r="N336">
        <v>20</v>
      </c>
      <c r="O336">
        <v>10</v>
      </c>
    </row>
    <row r="337" spans="1:16" ht="13.5" customHeight="1">
      <c r="A337" t="s">
        <v>227</v>
      </c>
      <c r="B337">
        <v>18</v>
      </c>
      <c r="C337" t="s">
        <v>371</v>
      </c>
      <c r="D337">
        <v>12</v>
      </c>
      <c r="E337">
        <v>1</v>
      </c>
      <c r="F337">
        <v>3</v>
      </c>
      <c r="G337">
        <v>4</v>
      </c>
      <c r="H337">
        <v>2</v>
      </c>
      <c r="I337">
        <v>11</v>
      </c>
      <c r="J337">
        <v>0</v>
      </c>
      <c r="K337">
        <v>0</v>
      </c>
      <c r="L337">
        <v>0</v>
      </c>
      <c r="M337">
        <v>0</v>
      </c>
      <c r="N337">
        <v>18</v>
      </c>
      <c r="O337">
        <v>5.6</v>
      </c>
      <c r="P337">
        <v>15</v>
      </c>
    </row>
    <row r="338" spans="1:15" ht="13.5" customHeight="1">
      <c r="A338" t="s">
        <v>223</v>
      </c>
      <c r="B338">
        <v>33</v>
      </c>
      <c r="C338" t="s">
        <v>372</v>
      </c>
      <c r="D338">
        <v>12</v>
      </c>
      <c r="E338">
        <v>1</v>
      </c>
      <c r="F338">
        <v>3</v>
      </c>
      <c r="G338">
        <v>4</v>
      </c>
      <c r="H338">
        <v>1</v>
      </c>
      <c r="I338">
        <v>6</v>
      </c>
      <c r="J338">
        <v>0</v>
      </c>
      <c r="K338">
        <v>0</v>
      </c>
      <c r="L338">
        <v>0</v>
      </c>
      <c r="M338">
        <v>0</v>
      </c>
      <c r="N338">
        <v>23</v>
      </c>
      <c r="O338">
        <v>4.3</v>
      </c>
    </row>
    <row r="339" spans="1:15" ht="13.5" customHeight="1">
      <c r="A339" t="s">
        <v>225</v>
      </c>
      <c r="B339">
        <v>41</v>
      </c>
      <c r="C339" t="s">
        <v>171</v>
      </c>
      <c r="D339">
        <v>12</v>
      </c>
      <c r="E339">
        <v>1</v>
      </c>
      <c r="F339">
        <v>3</v>
      </c>
      <c r="G339">
        <v>4</v>
      </c>
      <c r="H339">
        <v>-4</v>
      </c>
      <c r="I339">
        <v>4</v>
      </c>
      <c r="J339">
        <v>0</v>
      </c>
      <c r="K339">
        <v>0</v>
      </c>
      <c r="L339">
        <v>1</v>
      </c>
      <c r="M339">
        <v>0</v>
      </c>
      <c r="N339">
        <v>21</v>
      </c>
      <c r="O339">
        <v>4.8</v>
      </c>
    </row>
    <row r="340" spans="1:15" ht="13.5" customHeight="1">
      <c r="A340" t="s">
        <v>72</v>
      </c>
      <c r="B340">
        <v>23</v>
      </c>
      <c r="C340" t="s">
        <v>47</v>
      </c>
      <c r="D340">
        <v>12</v>
      </c>
      <c r="E340">
        <v>1</v>
      </c>
      <c r="F340">
        <v>2</v>
      </c>
      <c r="G340">
        <v>3</v>
      </c>
      <c r="H340">
        <v>2</v>
      </c>
      <c r="I340">
        <v>8</v>
      </c>
      <c r="J340">
        <v>1</v>
      </c>
      <c r="K340">
        <v>0</v>
      </c>
      <c r="L340">
        <v>1</v>
      </c>
      <c r="M340">
        <v>0</v>
      </c>
      <c r="N340">
        <v>32</v>
      </c>
      <c r="O340">
        <v>3.1</v>
      </c>
    </row>
    <row r="341" spans="1:15" ht="13.5" customHeight="1">
      <c r="A341" t="s">
        <v>72</v>
      </c>
      <c r="B341">
        <v>11</v>
      </c>
      <c r="C341" t="s">
        <v>374</v>
      </c>
      <c r="D341">
        <v>12</v>
      </c>
      <c r="E341">
        <v>1</v>
      </c>
      <c r="F341">
        <v>1</v>
      </c>
      <c r="G341">
        <v>2</v>
      </c>
      <c r="H341">
        <v>-1</v>
      </c>
      <c r="I341">
        <v>6</v>
      </c>
      <c r="J341">
        <v>0</v>
      </c>
      <c r="K341">
        <v>0</v>
      </c>
      <c r="L341">
        <v>1</v>
      </c>
      <c r="M341">
        <v>0</v>
      </c>
      <c r="N341">
        <v>17</v>
      </c>
      <c r="O341">
        <v>5.9</v>
      </c>
    </row>
    <row r="342" spans="1:15" ht="13.5" customHeight="1">
      <c r="A342" t="s">
        <v>72</v>
      </c>
      <c r="B342">
        <v>8</v>
      </c>
      <c r="C342" t="s">
        <v>375</v>
      </c>
      <c r="D342">
        <v>11</v>
      </c>
      <c r="E342">
        <v>1</v>
      </c>
      <c r="F342">
        <v>0</v>
      </c>
      <c r="G342">
        <v>1</v>
      </c>
      <c r="H342">
        <v>-2</v>
      </c>
      <c r="I342">
        <v>16</v>
      </c>
      <c r="J342">
        <v>0</v>
      </c>
      <c r="K342">
        <v>0</v>
      </c>
      <c r="L342">
        <v>0</v>
      </c>
      <c r="M342">
        <v>0</v>
      </c>
      <c r="N342">
        <v>8</v>
      </c>
      <c r="O342">
        <v>12.5</v>
      </c>
    </row>
    <row r="343" spans="1:15" ht="13.5" customHeight="1">
      <c r="A343" t="s">
        <v>223</v>
      </c>
      <c r="B343">
        <v>21</v>
      </c>
      <c r="C343" t="s">
        <v>457</v>
      </c>
      <c r="D343">
        <v>3</v>
      </c>
      <c r="E343">
        <v>1</v>
      </c>
      <c r="F343">
        <v>0</v>
      </c>
      <c r="G343">
        <v>1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3</v>
      </c>
      <c r="O343">
        <v>33.3</v>
      </c>
    </row>
    <row r="344" spans="1:15" ht="13.5" customHeight="1">
      <c r="A344" t="s">
        <v>227</v>
      </c>
      <c r="B344">
        <v>32</v>
      </c>
      <c r="C344" t="s">
        <v>377</v>
      </c>
      <c r="D344">
        <v>6</v>
      </c>
      <c r="E344">
        <v>0</v>
      </c>
      <c r="F344">
        <v>1</v>
      </c>
      <c r="G344">
        <v>1</v>
      </c>
      <c r="H344">
        <v>1</v>
      </c>
      <c r="I344">
        <v>2</v>
      </c>
      <c r="J344">
        <v>0</v>
      </c>
      <c r="K344">
        <v>0</v>
      </c>
      <c r="L344">
        <v>0</v>
      </c>
      <c r="M344">
        <v>0</v>
      </c>
      <c r="N344">
        <v>10</v>
      </c>
      <c r="O344">
        <v>0</v>
      </c>
    </row>
    <row r="345" spans="1:15" ht="13.5" customHeight="1">
      <c r="A345" t="s">
        <v>227</v>
      </c>
      <c r="B345">
        <v>25</v>
      </c>
      <c r="C345" t="s">
        <v>378</v>
      </c>
      <c r="D345">
        <v>12</v>
      </c>
      <c r="E345">
        <v>0</v>
      </c>
      <c r="F345">
        <v>1</v>
      </c>
      <c r="G345">
        <v>1</v>
      </c>
      <c r="H345">
        <v>0</v>
      </c>
      <c r="I345">
        <v>7</v>
      </c>
      <c r="J345">
        <v>0</v>
      </c>
      <c r="K345">
        <v>0</v>
      </c>
      <c r="L345">
        <v>0</v>
      </c>
      <c r="M345">
        <v>0</v>
      </c>
      <c r="N345">
        <v>15</v>
      </c>
      <c r="O345">
        <v>0</v>
      </c>
    </row>
    <row r="346" spans="1:15" ht="13.5" customHeight="1">
      <c r="A346" t="s">
        <v>13</v>
      </c>
      <c r="B346">
        <v>34</v>
      </c>
      <c r="C346" t="s">
        <v>122</v>
      </c>
      <c r="D346">
        <v>4</v>
      </c>
      <c r="E346">
        <v>0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</row>
    <row r="347" spans="1:15" ht="13.5" customHeight="1">
      <c r="A347" t="s">
        <v>72</v>
      </c>
      <c r="B347">
        <v>24</v>
      </c>
      <c r="C347" t="s">
        <v>106</v>
      </c>
      <c r="D347">
        <v>8</v>
      </c>
      <c r="E347">
        <v>0</v>
      </c>
      <c r="F347">
        <v>1</v>
      </c>
      <c r="G347">
        <v>1</v>
      </c>
      <c r="H347">
        <v>1</v>
      </c>
      <c r="I347">
        <v>4</v>
      </c>
      <c r="J347">
        <v>0</v>
      </c>
      <c r="K347">
        <v>0</v>
      </c>
      <c r="L347">
        <v>0</v>
      </c>
      <c r="M347">
        <v>0</v>
      </c>
      <c r="N347">
        <v>14</v>
      </c>
      <c r="O347">
        <v>0</v>
      </c>
    </row>
    <row r="348" spans="1:15" ht="13.5" customHeight="1">
      <c r="A348" t="s">
        <v>72</v>
      </c>
      <c r="B348">
        <v>2</v>
      </c>
      <c r="C348" t="s">
        <v>31</v>
      </c>
      <c r="D348">
        <v>12</v>
      </c>
      <c r="E348">
        <v>0</v>
      </c>
      <c r="F348">
        <v>1</v>
      </c>
      <c r="G348">
        <v>1</v>
      </c>
      <c r="H348">
        <v>0</v>
      </c>
      <c r="I348">
        <v>15</v>
      </c>
      <c r="J348">
        <v>0</v>
      </c>
      <c r="K348">
        <v>0</v>
      </c>
      <c r="L348">
        <v>0</v>
      </c>
      <c r="M348">
        <v>0</v>
      </c>
      <c r="N348">
        <v>12</v>
      </c>
      <c r="O348">
        <v>0</v>
      </c>
    </row>
    <row r="349" spans="1:15" ht="13.5" customHeight="1">
      <c r="A349" t="s">
        <v>13</v>
      </c>
      <c r="B349">
        <v>31</v>
      </c>
      <c r="C349" t="s">
        <v>458</v>
      </c>
      <c r="D349">
        <v>9</v>
      </c>
      <c r="E349">
        <v>0</v>
      </c>
      <c r="F349">
        <v>0</v>
      </c>
      <c r="G349">
        <v>0</v>
      </c>
      <c r="H349">
        <v>0</v>
      </c>
      <c r="I349">
        <v>2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</row>
    <row r="350" spans="1:15" ht="13.5" customHeight="1">
      <c r="A350" t="s">
        <v>72</v>
      </c>
      <c r="B350">
        <v>15</v>
      </c>
      <c r="C350" t="s">
        <v>499</v>
      </c>
      <c r="D350">
        <v>4</v>
      </c>
      <c r="E350">
        <v>0</v>
      </c>
      <c r="F350">
        <v>0</v>
      </c>
      <c r="G350">
        <v>0</v>
      </c>
      <c r="H350">
        <v>-1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3</v>
      </c>
      <c r="O350">
        <v>0</v>
      </c>
    </row>
    <row r="351" spans="1:15" ht="13.5" customHeight="1">
      <c r="A351" t="s">
        <v>72</v>
      </c>
      <c r="B351">
        <v>4</v>
      </c>
      <c r="C351" t="s">
        <v>498</v>
      </c>
      <c r="D351">
        <v>2</v>
      </c>
      <c r="E351">
        <v>0</v>
      </c>
      <c r="F351">
        <v>0</v>
      </c>
      <c r="G351">
        <v>0</v>
      </c>
      <c r="H351">
        <v>0</v>
      </c>
      <c r="I351">
        <v>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</row>
    <row r="352" spans="1:15" ht="13.5" customHeight="1">
      <c r="A352" t="s">
        <v>223</v>
      </c>
      <c r="B352">
        <v>29</v>
      </c>
      <c r="C352" t="s">
        <v>481</v>
      </c>
      <c r="D352">
        <v>3</v>
      </c>
      <c r="E352">
        <v>0</v>
      </c>
      <c r="F352">
        <v>0</v>
      </c>
      <c r="G352">
        <v>0</v>
      </c>
      <c r="H352">
        <v>0</v>
      </c>
      <c r="I352">
        <v>2</v>
      </c>
      <c r="J352">
        <v>0</v>
      </c>
      <c r="K352">
        <v>0</v>
      </c>
      <c r="L352">
        <v>0</v>
      </c>
      <c r="M352">
        <v>0</v>
      </c>
      <c r="N352">
        <v>2</v>
      </c>
      <c r="O352">
        <v>0</v>
      </c>
    </row>
    <row r="353" ht="13.5" customHeight="1"/>
    <row r="354" spans="1:15" ht="13.5" customHeight="1">
      <c r="A354" t="s">
        <v>236</v>
      </c>
      <c r="B354" t="s">
        <v>7</v>
      </c>
      <c r="C354" t="s">
        <v>12</v>
      </c>
      <c r="D354" t="s">
        <v>237</v>
      </c>
      <c r="E354" t="s">
        <v>238</v>
      </c>
      <c r="F354" t="s">
        <v>20</v>
      </c>
      <c r="G354" t="s">
        <v>21</v>
      </c>
      <c r="H354" t="s">
        <v>239</v>
      </c>
      <c r="I354" t="s">
        <v>240</v>
      </c>
      <c r="J354" t="s">
        <v>241</v>
      </c>
      <c r="K354" t="s">
        <v>242</v>
      </c>
      <c r="L354" t="s">
        <v>222</v>
      </c>
      <c r="M354" t="s">
        <v>13</v>
      </c>
      <c r="N354" t="s">
        <v>14</v>
      </c>
      <c r="O354" t="s">
        <v>204</v>
      </c>
    </row>
    <row r="355" spans="1:15" ht="13.5" customHeight="1">
      <c r="A355">
        <v>31</v>
      </c>
      <c r="B355" t="s">
        <v>458</v>
      </c>
      <c r="C355">
        <v>9</v>
      </c>
      <c r="D355">
        <v>518</v>
      </c>
      <c r="E355">
        <v>1.39</v>
      </c>
      <c r="F355">
        <v>4</v>
      </c>
      <c r="G355">
        <v>4</v>
      </c>
      <c r="H355">
        <v>0</v>
      </c>
      <c r="I355">
        <v>1</v>
      </c>
      <c r="J355">
        <v>12</v>
      </c>
      <c r="K355">
        <v>197</v>
      </c>
      <c r="L355">
        <v>0.939</v>
      </c>
      <c r="M355">
        <v>0</v>
      </c>
      <c r="N355">
        <v>0</v>
      </c>
      <c r="O355">
        <v>2</v>
      </c>
    </row>
    <row r="356" spans="1:15" ht="13.5" customHeight="1">
      <c r="A356">
        <v>34</v>
      </c>
      <c r="B356" t="s">
        <v>122</v>
      </c>
      <c r="C356">
        <v>4</v>
      </c>
      <c r="D356">
        <v>220</v>
      </c>
      <c r="E356">
        <v>2.18</v>
      </c>
      <c r="F356">
        <v>2</v>
      </c>
      <c r="G356">
        <v>2</v>
      </c>
      <c r="H356">
        <v>0</v>
      </c>
      <c r="I356">
        <v>0</v>
      </c>
      <c r="J356">
        <v>8</v>
      </c>
      <c r="K356">
        <v>84</v>
      </c>
      <c r="L356">
        <v>0.905</v>
      </c>
      <c r="M356">
        <v>0</v>
      </c>
      <c r="N356">
        <v>1</v>
      </c>
      <c r="O356">
        <v>0</v>
      </c>
    </row>
    <row r="357" spans="1:15" ht="13.5" customHeight="1">
      <c r="A357" t="s">
        <v>243</v>
      </c>
      <c r="C357">
        <v>12</v>
      </c>
      <c r="D357">
        <v>738</v>
      </c>
      <c r="E357">
        <v>1.63</v>
      </c>
      <c r="F357">
        <v>6</v>
      </c>
      <c r="G357">
        <v>6</v>
      </c>
      <c r="H357">
        <v>0</v>
      </c>
      <c r="I357">
        <v>1</v>
      </c>
      <c r="J357">
        <v>20</v>
      </c>
      <c r="K357">
        <v>281</v>
      </c>
      <c r="L357">
        <v>0.929</v>
      </c>
      <c r="M357">
        <v>0</v>
      </c>
      <c r="N357">
        <v>1</v>
      </c>
      <c r="O357">
        <v>2</v>
      </c>
    </row>
    <row r="358" ht="13.5" customHeight="1"/>
    <row r="359" spans="1:15" ht="13.5" customHeight="1">
      <c r="A359" t="s">
        <v>217</v>
      </c>
      <c r="B359" t="s">
        <v>218</v>
      </c>
      <c r="C359" t="s">
        <v>7</v>
      </c>
      <c r="D359" t="s">
        <v>12</v>
      </c>
      <c r="E359" t="s">
        <v>13</v>
      </c>
      <c r="F359" t="s">
        <v>14</v>
      </c>
      <c r="G359" t="s">
        <v>16</v>
      </c>
      <c r="H359" t="s">
        <v>440</v>
      </c>
      <c r="I359" t="s">
        <v>204</v>
      </c>
      <c r="J359" t="s">
        <v>205</v>
      </c>
      <c r="K359" t="s">
        <v>206</v>
      </c>
      <c r="L359" t="s">
        <v>219</v>
      </c>
      <c r="M359" t="s">
        <v>220</v>
      </c>
      <c r="N359" t="s">
        <v>221</v>
      </c>
      <c r="O359" t="s">
        <v>222</v>
      </c>
    </row>
    <row r="360" spans="1:15" ht="13.5" customHeight="1">
      <c r="A360" t="s">
        <v>227</v>
      </c>
      <c r="B360">
        <v>18</v>
      </c>
      <c r="C360" t="s">
        <v>379</v>
      </c>
      <c r="D360">
        <v>6</v>
      </c>
      <c r="E360">
        <v>2</v>
      </c>
      <c r="F360">
        <v>1</v>
      </c>
      <c r="G360">
        <v>3</v>
      </c>
      <c r="H360">
        <v>3</v>
      </c>
      <c r="I360">
        <v>2</v>
      </c>
      <c r="J360">
        <v>0</v>
      </c>
      <c r="K360">
        <v>0</v>
      </c>
      <c r="L360">
        <v>1</v>
      </c>
      <c r="M360">
        <v>0</v>
      </c>
      <c r="N360">
        <v>13</v>
      </c>
      <c r="O360">
        <v>15.4</v>
      </c>
    </row>
    <row r="361" spans="1:16" ht="13.5" customHeight="1">
      <c r="A361" t="s">
        <v>225</v>
      </c>
      <c r="B361">
        <v>17</v>
      </c>
      <c r="C361" t="s">
        <v>381</v>
      </c>
      <c r="D361">
        <v>6</v>
      </c>
      <c r="E361">
        <v>1</v>
      </c>
      <c r="F361">
        <v>2</v>
      </c>
      <c r="G361">
        <v>3</v>
      </c>
      <c r="H361">
        <v>3</v>
      </c>
      <c r="I361">
        <v>2</v>
      </c>
      <c r="J361">
        <v>0</v>
      </c>
      <c r="K361">
        <v>0</v>
      </c>
      <c r="L361">
        <v>0</v>
      </c>
      <c r="M361">
        <v>0</v>
      </c>
      <c r="N361">
        <v>11</v>
      </c>
      <c r="O361">
        <v>9.1</v>
      </c>
      <c r="P361">
        <v>16</v>
      </c>
    </row>
    <row r="362" spans="1:15" ht="13.5" customHeight="1">
      <c r="A362" t="s">
        <v>223</v>
      </c>
      <c r="B362">
        <v>22</v>
      </c>
      <c r="C362" t="s">
        <v>380</v>
      </c>
      <c r="D362">
        <v>6</v>
      </c>
      <c r="E362">
        <v>1</v>
      </c>
      <c r="F362">
        <v>2</v>
      </c>
      <c r="G362">
        <v>3</v>
      </c>
      <c r="H362">
        <v>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7</v>
      </c>
      <c r="O362">
        <v>14.3</v>
      </c>
    </row>
    <row r="363" spans="1:15" ht="13.5" customHeight="1">
      <c r="A363" t="s">
        <v>72</v>
      </c>
      <c r="B363">
        <v>27</v>
      </c>
      <c r="C363" t="s">
        <v>382</v>
      </c>
      <c r="D363">
        <v>6</v>
      </c>
      <c r="E363">
        <v>0</v>
      </c>
      <c r="F363">
        <v>3</v>
      </c>
      <c r="G363">
        <v>3</v>
      </c>
      <c r="H363">
        <v>2</v>
      </c>
      <c r="I363">
        <v>4</v>
      </c>
      <c r="J363">
        <v>0</v>
      </c>
      <c r="K363">
        <v>0</v>
      </c>
      <c r="L363">
        <v>0</v>
      </c>
      <c r="M363">
        <v>0</v>
      </c>
      <c r="N363">
        <v>9</v>
      </c>
      <c r="O363">
        <v>0</v>
      </c>
    </row>
    <row r="364" spans="1:15" ht="13.5" customHeight="1">
      <c r="A364" t="s">
        <v>227</v>
      </c>
      <c r="B364">
        <v>33</v>
      </c>
      <c r="C364" t="s">
        <v>93</v>
      </c>
      <c r="D364">
        <v>6</v>
      </c>
      <c r="E364">
        <v>2</v>
      </c>
      <c r="F364">
        <v>0</v>
      </c>
      <c r="G364">
        <v>2</v>
      </c>
      <c r="H364">
        <v>-2</v>
      </c>
      <c r="I364">
        <v>4</v>
      </c>
      <c r="J364">
        <v>0</v>
      </c>
      <c r="K364">
        <v>0</v>
      </c>
      <c r="L364">
        <v>0</v>
      </c>
      <c r="M364">
        <v>0</v>
      </c>
      <c r="N364">
        <v>5</v>
      </c>
      <c r="O364">
        <v>40</v>
      </c>
    </row>
    <row r="365" spans="1:15" ht="13.5" customHeight="1">
      <c r="A365" t="s">
        <v>227</v>
      </c>
      <c r="B365">
        <v>26</v>
      </c>
      <c r="C365" t="s">
        <v>84</v>
      </c>
      <c r="D365">
        <v>6</v>
      </c>
      <c r="E365">
        <v>1</v>
      </c>
      <c r="F365">
        <v>1</v>
      </c>
      <c r="G365">
        <v>2</v>
      </c>
      <c r="H365">
        <v>-4</v>
      </c>
      <c r="I365">
        <v>6</v>
      </c>
      <c r="J365">
        <v>0</v>
      </c>
      <c r="K365">
        <v>0</v>
      </c>
      <c r="L365">
        <v>1</v>
      </c>
      <c r="M365">
        <v>0</v>
      </c>
      <c r="N365">
        <v>13</v>
      </c>
      <c r="O365">
        <v>7.7</v>
      </c>
    </row>
    <row r="366" spans="1:15" ht="13.5" customHeight="1">
      <c r="A366" t="s">
        <v>72</v>
      </c>
      <c r="B366">
        <v>2</v>
      </c>
      <c r="C366" t="s">
        <v>391</v>
      </c>
      <c r="D366">
        <v>6</v>
      </c>
      <c r="E366">
        <v>0</v>
      </c>
      <c r="F366">
        <v>2</v>
      </c>
      <c r="G366">
        <v>2</v>
      </c>
      <c r="H366">
        <v>-2</v>
      </c>
      <c r="I366">
        <v>6</v>
      </c>
      <c r="J366">
        <v>0</v>
      </c>
      <c r="K366">
        <v>0</v>
      </c>
      <c r="L366">
        <v>0</v>
      </c>
      <c r="M366">
        <v>0</v>
      </c>
      <c r="N366">
        <v>4</v>
      </c>
      <c r="O366">
        <v>0</v>
      </c>
    </row>
    <row r="367" spans="1:15" ht="13.5" customHeight="1">
      <c r="A367" t="s">
        <v>223</v>
      </c>
      <c r="B367">
        <v>9</v>
      </c>
      <c r="C367" t="s">
        <v>384</v>
      </c>
      <c r="D367">
        <v>6</v>
      </c>
      <c r="E367">
        <v>1</v>
      </c>
      <c r="F367">
        <v>0</v>
      </c>
      <c r="G367">
        <v>1</v>
      </c>
      <c r="H367">
        <v>-3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6</v>
      </c>
      <c r="O367">
        <v>16.7</v>
      </c>
    </row>
    <row r="368" spans="1:15" ht="13.5" customHeight="1">
      <c r="A368" t="s">
        <v>223</v>
      </c>
      <c r="B368">
        <v>11</v>
      </c>
      <c r="C368" t="s">
        <v>385</v>
      </c>
      <c r="D368">
        <v>6</v>
      </c>
      <c r="E368">
        <v>1</v>
      </c>
      <c r="F368">
        <v>0</v>
      </c>
      <c r="G368">
        <v>1</v>
      </c>
      <c r="H368">
        <v>1</v>
      </c>
      <c r="I368">
        <v>8</v>
      </c>
      <c r="J368">
        <v>0</v>
      </c>
      <c r="K368">
        <v>1</v>
      </c>
      <c r="L368">
        <v>0</v>
      </c>
      <c r="M368">
        <v>0</v>
      </c>
      <c r="N368">
        <v>8</v>
      </c>
      <c r="O368">
        <v>12.5</v>
      </c>
    </row>
    <row r="369" spans="1:15" ht="13.5" customHeight="1">
      <c r="A369" t="s">
        <v>227</v>
      </c>
      <c r="B369">
        <v>24</v>
      </c>
      <c r="C369" t="s">
        <v>173</v>
      </c>
      <c r="D369">
        <v>6</v>
      </c>
      <c r="E369">
        <v>0</v>
      </c>
      <c r="F369">
        <v>1</v>
      </c>
      <c r="G369">
        <v>1</v>
      </c>
      <c r="H369">
        <v>-3</v>
      </c>
      <c r="I369">
        <v>6</v>
      </c>
      <c r="J369">
        <v>0</v>
      </c>
      <c r="K369">
        <v>0</v>
      </c>
      <c r="L369">
        <v>0</v>
      </c>
      <c r="M369">
        <v>0</v>
      </c>
      <c r="N369">
        <v>14</v>
      </c>
      <c r="O369">
        <v>0</v>
      </c>
    </row>
    <row r="370" spans="1:15" ht="13.5" customHeight="1">
      <c r="A370" t="s">
        <v>225</v>
      </c>
      <c r="B370">
        <v>10</v>
      </c>
      <c r="C370" t="s">
        <v>387</v>
      </c>
      <c r="D370">
        <v>6</v>
      </c>
      <c r="E370">
        <v>0</v>
      </c>
      <c r="F370">
        <v>1</v>
      </c>
      <c r="G370">
        <v>1</v>
      </c>
      <c r="H370">
        <v>-2</v>
      </c>
      <c r="I370">
        <v>6</v>
      </c>
      <c r="J370">
        <v>0</v>
      </c>
      <c r="K370">
        <v>0</v>
      </c>
      <c r="L370">
        <v>0</v>
      </c>
      <c r="M370">
        <v>0</v>
      </c>
      <c r="N370">
        <v>6</v>
      </c>
      <c r="O370">
        <v>0</v>
      </c>
    </row>
    <row r="371" spans="1:15" ht="13.5" customHeight="1">
      <c r="A371" t="s">
        <v>72</v>
      </c>
      <c r="B371">
        <v>5</v>
      </c>
      <c r="C371" t="s">
        <v>383</v>
      </c>
      <c r="D371">
        <v>6</v>
      </c>
      <c r="E371">
        <v>0</v>
      </c>
      <c r="F371">
        <v>1</v>
      </c>
      <c r="G371">
        <v>1</v>
      </c>
      <c r="H371">
        <v>1</v>
      </c>
      <c r="I371">
        <v>2</v>
      </c>
      <c r="J371">
        <v>0</v>
      </c>
      <c r="K371">
        <v>0</v>
      </c>
      <c r="L371">
        <v>0</v>
      </c>
      <c r="M371">
        <v>0</v>
      </c>
      <c r="N371">
        <v>3</v>
      </c>
      <c r="O371">
        <v>0</v>
      </c>
    </row>
    <row r="372" spans="1:15" ht="13.5" customHeight="1">
      <c r="A372" t="s">
        <v>72</v>
      </c>
      <c r="B372">
        <v>3</v>
      </c>
      <c r="C372" t="s">
        <v>159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</row>
    <row r="373" spans="1:15" ht="13.5" customHeight="1">
      <c r="A373" t="s">
        <v>227</v>
      </c>
      <c r="B373">
        <v>55</v>
      </c>
      <c r="C373" t="s">
        <v>444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4</v>
      </c>
      <c r="J373">
        <v>0</v>
      </c>
      <c r="K373">
        <v>0</v>
      </c>
      <c r="L373">
        <v>0</v>
      </c>
      <c r="M373">
        <v>0</v>
      </c>
      <c r="N373">
        <v>2</v>
      </c>
      <c r="O373">
        <v>0</v>
      </c>
    </row>
    <row r="374" spans="1:15" ht="13.5" customHeight="1">
      <c r="A374" t="s">
        <v>225</v>
      </c>
      <c r="B374">
        <v>21</v>
      </c>
      <c r="C374" t="s">
        <v>389</v>
      </c>
      <c r="D374">
        <v>6</v>
      </c>
      <c r="E374">
        <v>0</v>
      </c>
      <c r="F374">
        <v>0</v>
      </c>
      <c r="G374">
        <v>0</v>
      </c>
      <c r="H374">
        <v>-3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5</v>
      </c>
      <c r="O374">
        <v>0</v>
      </c>
    </row>
    <row r="375" spans="1:15" ht="13.5" customHeight="1">
      <c r="A375" t="s">
        <v>227</v>
      </c>
      <c r="B375">
        <v>28</v>
      </c>
      <c r="C375" t="s">
        <v>390</v>
      </c>
      <c r="D375">
        <v>6</v>
      </c>
      <c r="E375">
        <v>0</v>
      </c>
      <c r="F375">
        <v>0</v>
      </c>
      <c r="G375">
        <v>0</v>
      </c>
      <c r="H375">
        <v>-1</v>
      </c>
      <c r="I375">
        <v>8</v>
      </c>
      <c r="J375">
        <v>0</v>
      </c>
      <c r="K375">
        <v>0</v>
      </c>
      <c r="L375">
        <v>0</v>
      </c>
      <c r="M375">
        <v>0</v>
      </c>
      <c r="N375">
        <v>3</v>
      </c>
      <c r="O375">
        <v>0</v>
      </c>
    </row>
    <row r="376" spans="1:15" ht="13.5" customHeight="1">
      <c r="A376" t="s">
        <v>225</v>
      </c>
      <c r="B376">
        <v>19</v>
      </c>
      <c r="C376" t="s">
        <v>388</v>
      </c>
      <c r="D376">
        <v>1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ht="13.5" customHeight="1">
      <c r="A377" t="s">
        <v>13</v>
      </c>
      <c r="B377">
        <v>29</v>
      </c>
      <c r="C377" t="s">
        <v>90</v>
      </c>
      <c r="D377">
        <v>6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</row>
    <row r="378" spans="1:15" ht="13.5" customHeight="1">
      <c r="A378" t="s">
        <v>72</v>
      </c>
      <c r="B378">
        <v>4</v>
      </c>
      <c r="C378" t="s">
        <v>386</v>
      </c>
      <c r="D378">
        <v>6</v>
      </c>
      <c r="E378">
        <v>0</v>
      </c>
      <c r="F378">
        <v>0</v>
      </c>
      <c r="G378">
        <v>0</v>
      </c>
      <c r="H378">
        <v>-2</v>
      </c>
      <c r="I378">
        <v>2</v>
      </c>
      <c r="J378">
        <v>0</v>
      </c>
      <c r="K378">
        <v>0</v>
      </c>
      <c r="L378">
        <v>0</v>
      </c>
      <c r="M378">
        <v>0</v>
      </c>
      <c r="N378">
        <v>6</v>
      </c>
      <c r="O378">
        <v>0</v>
      </c>
    </row>
    <row r="379" spans="1:15" ht="13.5" customHeight="1">
      <c r="A379" t="s">
        <v>72</v>
      </c>
      <c r="B379">
        <v>44</v>
      </c>
      <c r="C379" t="s">
        <v>176</v>
      </c>
      <c r="D379">
        <v>6</v>
      </c>
      <c r="E379">
        <v>0</v>
      </c>
      <c r="F379">
        <v>0</v>
      </c>
      <c r="G379">
        <v>0</v>
      </c>
      <c r="H379">
        <v>-3</v>
      </c>
      <c r="I379">
        <v>10</v>
      </c>
      <c r="J379">
        <v>0</v>
      </c>
      <c r="K379">
        <v>0</v>
      </c>
      <c r="L379">
        <v>0</v>
      </c>
      <c r="M379">
        <v>0</v>
      </c>
      <c r="N379">
        <v>9</v>
      </c>
      <c r="O379">
        <v>0</v>
      </c>
    </row>
    <row r="380" spans="1:15" ht="13.5" customHeight="1">
      <c r="A380" t="s">
        <v>72</v>
      </c>
      <c r="B380">
        <v>34</v>
      </c>
      <c r="C380" t="s">
        <v>443</v>
      </c>
      <c r="D380">
        <v>5</v>
      </c>
      <c r="E380">
        <v>0</v>
      </c>
      <c r="F380">
        <v>0</v>
      </c>
      <c r="G380">
        <v>0</v>
      </c>
      <c r="H380">
        <v>0</v>
      </c>
      <c r="I380">
        <v>6</v>
      </c>
      <c r="J380">
        <v>0</v>
      </c>
      <c r="K380">
        <v>0</v>
      </c>
      <c r="L380">
        <v>0</v>
      </c>
      <c r="M380">
        <v>0</v>
      </c>
      <c r="N380">
        <v>4</v>
      </c>
      <c r="O380">
        <v>0</v>
      </c>
    </row>
    <row r="381" ht="13.5" customHeight="1"/>
    <row r="382" spans="1:15" ht="13.5" customHeight="1">
      <c r="A382" t="s">
        <v>236</v>
      </c>
      <c r="B382" t="s">
        <v>7</v>
      </c>
      <c r="C382" t="s">
        <v>12</v>
      </c>
      <c r="D382" t="s">
        <v>237</v>
      </c>
      <c r="E382" t="s">
        <v>238</v>
      </c>
      <c r="F382" t="s">
        <v>20</v>
      </c>
      <c r="G382" t="s">
        <v>21</v>
      </c>
      <c r="H382" t="s">
        <v>239</v>
      </c>
      <c r="I382" t="s">
        <v>240</v>
      </c>
      <c r="J382" t="s">
        <v>241</v>
      </c>
      <c r="K382" t="s">
        <v>242</v>
      </c>
      <c r="L382" t="s">
        <v>222</v>
      </c>
      <c r="M382" t="s">
        <v>13</v>
      </c>
      <c r="N382" t="s">
        <v>14</v>
      </c>
      <c r="O382" t="s">
        <v>204</v>
      </c>
    </row>
    <row r="383" spans="1:15" ht="13.5" customHeight="1">
      <c r="A383">
        <v>29</v>
      </c>
      <c r="B383" t="s">
        <v>90</v>
      </c>
      <c r="C383">
        <v>6</v>
      </c>
      <c r="D383">
        <v>356</v>
      </c>
      <c r="E383">
        <v>2.02</v>
      </c>
      <c r="F383">
        <v>2</v>
      </c>
      <c r="G383">
        <v>4</v>
      </c>
      <c r="H383">
        <v>0</v>
      </c>
      <c r="I383">
        <v>1</v>
      </c>
      <c r="J383">
        <v>12</v>
      </c>
      <c r="K383">
        <v>197</v>
      </c>
      <c r="L383">
        <v>0.939</v>
      </c>
      <c r="M383">
        <v>0</v>
      </c>
      <c r="N383">
        <v>0</v>
      </c>
      <c r="O383">
        <v>0</v>
      </c>
    </row>
    <row r="384" spans="1:15" ht="13.5" customHeight="1">
      <c r="A384" t="s">
        <v>243</v>
      </c>
      <c r="C384">
        <v>6</v>
      </c>
      <c r="D384">
        <v>356</v>
      </c>
      <c r="E384">
        <v>2.02</v>
      </c>
      <c r="F384">
        <v>2</v>
      </c>
      <c r="G384">
        <v>4</v>
      </c>
      <c r="H384">
        <v>0</v>
      </c>
      <c r="I384">
        <v>1</v>
      </c>
      <c r="J384">
        <v>12</v>
      </c>
      <c r="K384">
        <v>197</v>
      </c>
      <c r="L384">
        <v>0.939</v>
      </c>
      <c r="M384">
        <v>0</v>
      </c>
      <c r="N384">
        <v>0</v>
      </c>
      <c r="O384">
        <v>0</v>
      </c>
    </row>
    <row r="385" ht="13.5" customHeight="1"/>
    <row r="386" spans="1:15" ht="13.5" customHeight="1">
      <c r="A386" t="s">
        <v>217</v>
      </c>
      <c r="B386" t="s">
        <v>218</v>
      </c>
      <c r="C386" t="s">
        <v>7</v>
      </c>
      <c r="D386" t="s">
        <v>12</v>
      </c>
      <c r="E386" t="s">
        <v>13</v>
      </c>
      <c r="F386" t="s">
        <v>14</v>
      </c>
      <c r="G386" t="s">
        <v>16</v>
      </c>
      <c r="H386" t="s">
        <v>440</v>
      </c>
      <c r="I386" t="s">
        <v>204</v>
      </c>
      <c r="J386" t="s">
        <v>205</v>
      </c>
      <c r="K386" t="s">
        <v>206</v>
      </c>
      <c r="L386" t="s">
        <v>219</v>
      </c>
      <c r="M386" t="s">
        <v>220</v>
      </c>
      <c r="N386" t="s">
        <v>221</v>
      </c>
      <c r="O386" t="s">
        <v>222</v>
      </c>
    </row>
    <row r="387" spans="1:15" ht="13.5" customHeight="1">
      <c r="A387" t="s">
        <v>223</v>
      </c>
      <c r="B387">
        <v>25</v>
      </c>
      <c r="C387" t="s">
        <v>85</v>
      </c>
      <c r="D387">
        <v>17</v>
      </c>
      <c r="E387">
        <v>7</v>
      </c>
      <c r="F387">
        <v>7</v>
      </c>
      <c r="G387">
        <v>14</v>
      </c>
      <c r="H387">
        <v>0</v>
      </c>
      <c r="I387">
        <v>20</v>
      </c>
      <c r="J387">
        <v>3</v>
      </c>
      <c r="K387">
        <v>0</v>
      </c>
      <c r="L387">
        <v>3</v>
      </c>
      <c r="M387">
        <v>0</v>
      </c>
      <c r="N387">
        <v>37</v>
      </c>
      <c r="O387">
        <v>18.9</v>
      </c>
    </row>
    <row r="388" spans="1:15" ht="13.5" customHeight="1">
      <c r="A388" t="s">
        <v>223</v>
      </c>
      <c r="B388">
        <v>12</v>
      </c>
      <c r="C388" t="s">
        <v>117</v>
      </c>
      <c r="D388">
        <v>17</v>
      </c>
      <c r="E388">
        <v>8</v>
      </c>
      <c r="F388">
        <v>4</v>
      </c>
      <c r="G388">
        <v>12</v>
      </c>
      <c r="H388">
        <v>0</v>
      </c>
      <c r="I388">
        <v>6</v>
      </c>
      <c r="J388">
        <v>4</v>
      </c>
      <c r="K388">
        <v>1</v>
      </c>
      <c r="L388">
        <v>2</v>
      </c>
      <c r="M388">
        <v>0</v>
      </c>
      <c r="N388">
        <v>45</v>
      </c>
      <c r="O388">
        <v>17.8</v>
      </c>
    </row>
    <row r="389" spans="1:15" ht="13.5" customHeight="1">
      <c r="A389" t="s">
        <v>227</v>
      </c>
      <c r="B389">
        <v>14</v>
      </c>
      <c r="C389" t="s">
        <v>161</v>
      </c>
      <c r="D389">
        <v>17</v>
      </c>
      <c r="E389">
        <v>4</v>
      </c>
      <c r="F389">
        <v>6</v>
      </c>
      <c r="G389">
        <v>10</v>
      </c>
      <c r="H389">
        <v>4</v>
      </c>
      <c r="I389">
        <v>10</v>
      </c>
      <c r="J389">
        <v>1</v>
      </c>
      <c r="K389">
        <v>0</v>
      </c>
      <c r="L389">
        <v>0</v>
      </c>
      <c r="M389">
        <v>0</v>
      </c>
      <c r="N389">
        <v>34</v>
      </c>
      <c r="O389">
        <v>11.8</v>
      </c>
    </row>
    <row r="390" spans="1:15" ht="13.5" customHeight="1">
      <c r="A390" t="s">
        <v>227</v>
      </c>
      <c r="B390">
        <v>23</v>
      </c>
      <c r="C390" t="s">
        <v>392</v>
      </c>
      <c r="D390">
        <v>15</v>
      </c>
      <c r="E390">
        <v>1</v>
      </c>
      <c r="F390">
        <v>8</v>
      </c>
      <c r="G390">
        <v>9</v>
      </c>
      <c r="H390">
        <v>2</v>
      </c>
      <c r="I390">
        <v>8</v>
      </c>
      <c r="J390">
        <v>0</v>
      </c>
      <c r="K390">
        <v>0</v>
      </c>
      <c r="L390">
        <v>1</v>
      </c>
      <c r="M390">
        <v>0</v>
      </c>
      <c r="N390">
        <v>22</v>
      </c>
      <c r="O390">
        <v>4.5</v>
      </c>
    </row>
    <row r="391" spans="1:15" ht="13.5" customHeight="1">
      <c r="A391" t="s">
        <v>225</v>
      </c>
      <c r="B391">
        <v>94</v>
      </c>
      <c r="C391" t="s">
        <v>404</v>
      </c>
      <c r="D391">
        <v>17</v>
      </c>
      <c r="E391">
        <v>5</v>
      </c>
      <c r="F391">
        <v>2</v>
      </c>
      <c r="G391">
        <v>7</v>
      </c>
      <c r="H391">
        <v>0</v>
      </c>
      <c r="I391">
        <v>10</v>
      </c>
      <c r="J391">
        <v>2</v>
      </c>
      <c r="K391">
        <v>0</v>
      </c>
      <c r="L391">
        <v>1</v>
      </c>
      <c r="M391">
        <v>0</v>
      </c>
      <c r="N391">
        <v>42</v>
      </c>
      <c r="O391">
        <v>11.9</v>
      </c>
    </row>
    <row r="392" spans="1:15" ht="13.5" customHeight="1">
      <c r="A392" t="s">
        <v>72</v>
      </c>
      <c r="B392">
        <v>2</v>
      </c>
      <c r="C392" t="s">
        <v>395</v>
      </c>
      <c r="D392">
        <v>17</v>
      </c>
      <c r="E392">
        <v>1</v>
      </c>
      <c r="F392">
        <v>5</v>
      </c>
      <c r="G392">
        <v>6</v>
      </c>
      <c r="H392">
        <v>1</v>
      </c>
      <c r="I392">
        <v>13</v>
      </c>
      <c r="J392">
        <v>0</v>
      </c>
      <c r="K392">
        <v>0</v>
      </c>
      <c r="L392">
        <v>0</v>
      </c>
      <c r="M392">
        <v>0</v>
      </c>
      <c r="N392">
        <v>14</v>
      </c>
      <c r="O392">
        <v>7.1</v>
      </c>
    </row>
    <row r="393" spans="1:15" ht="13.5" customHeight="1">
      <c r="A393" t="s">
        <v>72</v>
      </c>
      <c r="B393">
        <v>7</v>
      </c>
      <c r="C393" t="s">
        <v>119</v>
      </c>
      <c r="D393">
        <v>17</v>
      </c>
      <c r="E393">
        <v>1</v>
      </c>
      <c r="F393">
        <v>5</v>
      </c>
      <c r="G393">
        <v>6</v>
      </c>
      <c r="H393">
        <v>-4</v>
      </c>
      <c r="I393">
        <v>13</v>
      </c>
      <c r="J393">
        <v>0</v>
      </c>
      <c r="K393">
        <v>0</v>
      </c>
      <c r="L393">
        <v>0</v>
      </c>
      <c r="M393">
        <v>0</v>
      </c>
      <c r="N393">
        <v>28</v>
      </c>
      <c r="O393">
        <v>3.6</v>
      </c>
    </row>
    <row r="394" spans="1:15" ht="13.5" customHeight="1">
      <c r="A394" t="s">
        <v>72</v>
      </c>
      <c r="B394">
        <v>22</v>
      </c>
      <c r="C394" t="s">
        <v>393</v>
      </c>
      <c r="D394">
        <v>17</v>
      </c>
      <c r="E394">
        <v>1</v>
      </c>
      <c r="F394">
        <v>5</v>
      </c>
      <c r="G394">
        <v>6</v>
      </c>
      <c r="H394">
        <v>7</v>
      </c>
      <c r="I394">
        <v>22</v>
      </c>
      <c r="J394">
        <v>1</v>
      </c>
      <c r="K394">
        <v>0</v>
      </c>
      <c r="L394">
        <v>1</v>
      </c>
      <c r="M394">
        <v>0</v>
      </c>
      <c r="N394">
        <v>25</v>
      </c>
      <c r="O394">
        <v>4</v>
      </c>
    </row>
    <row r="395" spans="1:15" ht="13.5" customHeight="1">
      <c r="A395" t="s">
        <v>223</v>
      </c>
      <c r="B395">
        <v>18</v>
      </c>
      <c r="C395" t="s">
        <v>401</v>
      </c>
      <c r="D395">
        <v>17</v>
      </c>
      <c r="E395">
        <v>2</v>
      </c>
      <c r="F395">
        <v>3</v>
      </c>
      <c r="G395">
        <v>5</v>
      </c>
      <c r="H395">
        <v>5</v>
      </c>
      <c r="I395">
        <v>4</v>
      </c>
      <c r="J395">
        <v>0</v>
      </c>
      <c r="K395">
        <v>0</v>
      </c>
      <c r="L395">
        <v>0</v>
      </c>
      <c r="M395">
        <v>0</v>
      </c>
      <c r="N395">
        <v>13</v>
      </c>
      <c r="O395">
        <v>15.4</v>
      </c>
    </row>
    <row r="396" spans="1:15" ht="13.5" customHeight="1">
      <c r="A396" t="s">
        <v>225</v>
      </c>
      <c r="B396">
        <v>17</v>
      </c>
      <c r="C396" t="s">
        <v>400</v>
      </c>
      <c r="D396">
        <v>12</v>
      </c>
      <c r="E396">
        <v>2</v>
      </c>
      <c r="F396">
        <v>2</v>
      </c>
      <c r="G396">
        <v>4</v>
      </c>
      <c r="H396">
        <v>1</v>
      </c>
      <c r="I396">
        <v>22</v>
      </c>
      <c r="J396">
        <v>0</v>
      </c>
      <c r="K396">
        <v>0</v>
      </c>
      <c r="L396">
        <v>0</v>
      </c>
      <c r="M396">
        <v>0</v>
      </c>
      <c r="N396">
        <v>15</v>
      </c>
      <c r="O396">
        <v>13.3</v>
      </c>
    </row>
    <row r="397" spans="1:15" ht="13.5" customHeight="1">
      <c r="A397" t="s">
        <v>223</v>
      </c>
      <c r="B397">
        <v>10</v>
      </c>
      <c r="C397" t="s">
        <v>397</v>
      </c>
      <c r="D397">
        <v>11</v>
      </c>
      <c r="E397">
        <v>2</v>
      </c>
      <c r="F397">
        <v>1</v>
      </c>
      <c r="G397">
        <v>3</v>
      </c>
      <c r="H397">
        <v>0</v>
      </c>
      <c r="I397">
        <v>2</v>
      </c>
      <c r="J397">
        <v>0</v>
      </c>
      <c r="K397">
        <v>0</v>
      </c>
      <c r="L397">
        <v>0</v>
      </c>
      <c r="M397">
        <v>0</v>
      </c>
      <c r="N397">
        <v>11</v>
      </c>
      <c r="O397">
        <v>18.2</v>
      </c>
    </row>
    <row r="398" spans="1:15" ht="13.5" customHeight="1">
      <c r="A398" t="s">
        <v>227</v>
      </c>
      <c r="B398">
        <v>13</v>
      </c>
      <c r="C398" t="s">
        <v>398</v>
      </c>
      <c r="D398">
        <v>16</v>
      </c>
      <c r="E398">
        <v>1</v>
      </c>
      <c r="F398">
        <v>2</v>
      </c>
      <c r="G398">
        <v>3</v>
      </c>
      <c r="H398">
        <v>-3</v>
      </c>
      <c r="I398">
        <v>2</v>
      </c>
      <c r="J398">
        <v>0</v>
      </c>
      <c r="K398">
        <v>0</v>
      </c>
      <c r="L398">
        <v>0</v>
      </c>
      <c r="M398">
        <v>0</v>
      </c>
      <c r="N398">
        <v>11</v>
      </c>
      <c r="O398">
        <v>9.1</v>
      </c>
    </row>
    <row r="399" spans="1:15" ht="13.5" customHeight="1">
      <c r="A399" t="s">
        <v>223</v>
      </c>
      <c r="B399">
        <v>15</v>
      </c>
      <c r="C399" t="s">
        <v>399</v>
      </c>
      <c r="D399">
        <v>17</v>
      </c>
      <c r="E399">
        <v>1</v>
      </c>
      <c r="F399">
        <v>2</v>
      </c>
      <c r="G399">
        <v>3</v>
      </c>
      <c r="H399">
        <v>-7</v>
      </c>
      <c r="I399">
        <v>4</v>
      </c>
      <c r="J399">
        <v>0</v>
      </c>
      <c r="K399">
        <v>0</v>
      </c>
      <c r="L399">
        <v>0</v>
      </c>
      <c r="M399">
        <v>0</v>
      </c>
      <c r="N399">
        <v>28</v>
      </c>
      <c r="O399">
        <v>3.6</v>
      </c>
    </row>
    <row r="400" spans="1:15" ht="13.5" customHeight="1">
      <c r="A400" t="s">
        <v>72</v>
      </c>
      <c r="B400">
        <v>4</v>
      </c>
      <c r="C400" t="s">
        <v>131</v>
      </c>
      <c r="D400">
        <v>16</v>
      </c>
      <c r="E400">
        <v>0</v>
      </c>
      <c r="F400">
        <v>3</v>
      </c>
      <c r="G400">
        <v>3</v>
      </c>
      <c r="H400">
        <v>-1</v>
      </c>
      <c r="I400">
        <v>10</v>
      </c>
      <c r="J400">
        <v>0</v>
      </c>
      <c r="K400">
        <v>0</v>
      </c>
      <c r="L400">
        <v>0</v>
      </c>
      <c r="M400">
        <v>0</v>
      </c>
      <c r="N400">
        <v>12</v>
      </c>
      <c r="O400">
        <v>0</v>
      </c>
    </row>
    <row r="401" spans="1:15" ht="13.5" customHeight="1">
      <c r="A401" t="s">
        <v>225</v>
      </c>
      <c r="B401">
        <v>28</v>
      </c>
      <c r="C401" t="s">
        <v>127</v>
      </c>
      <c r="D401">
        <v>16</v>
      </c>
      <c r="E401">
        <v>0</v>
      </c>
      <c r="F401">
        <v>3</v>
      </c>
      <c r="G401">
        <v>3</v>
      </c>
      <c r="H401">
        <v>-2</v>
      </c>
      <c r="I401">
        <v>8</v>
      </c>
      <c r="J401">
        <v>0</v>
      </c>
      <c r="K401">
        <v>0</v>
      </c>
      <c r="L401">
        <v>0</v>
      </c>
      <c r="M401">
        <v>0</v>
      </c>
      <c r="N401">
        <v>29</v>
      </c>
      <c r="O401">
        <v>0</v>
      </c>
    </row>
    <row r="402" spans="1:15" ht="13.5" customHeight="1">
      <c r="A402" t="s">
        <v>223</v>
      </c>
      <c r="B402">
        <v>57</v>
      </c>
      <c r="C402" t="s">
        <v>466</v>
      </c>
      <c r="D402">
        <v>5</v>
      </c>
      <c r="E402">
        <v>1</v>
      </c>
      <c r="F402">
        <v>1</v>
      </c>
      <c r="G402">
        <v>2</v>
      </c>
      <c r="H402">
        <v>1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1</v>
      </c>
      <c r="O402">
        <v>100</v>
      </c>
    </row>
    <row r="403" spans="1:15" ht="13.5" customHeight="1">
      <c r="A403" t="s">
        <v>72</v>
      </c>
      <c r="B403">
        <v>5</v>
      </c>
      <c r="C403" t="s">
        <v>514</v>
      </c>
      <c r="D403">
        <v>5</v>
      </c>
      <c r="E403">
        <v>0</v>
      </c>
      <c r="F403">
        <v>2</v>
      </c>
      <c r="G403">
        <v>2</v>
      </c>
      <c r="H403">
        <v>0</v>
      </c>
      <c r="I403">
        <v>4</v>
      </c>
      <c r="J403">
        <v>0</v>
      </c>
      <c r="K403">
        <v>0</v>
      </c>
      <c r="L403">
        <v>0</v>
      </c>
      <c r="M403">
        <v>0</v>
      </c>
      <c r="N403">
        <v>2</v>
      </c>
      <c r="O403">
        <v>0</v>
      </c>
    </row>
    <row r="404" spans="1:15" ht="13.5" customHeight="1">
      <c r="A404" t="s">
        <v>225</v>
      </c>
      <c r="B404">
        <v>37</v>
      </c>
      <c r="C404" t="s">
        <v>402</v>
      </c>
      <c r="D404">
        <v>17</v>
      </c>
      <c r="E404">
        <v>0</v>
      </c>
      <c r="F404">
        <v>2</v>
      </c>
      <c r="G404">
        <v>2</v>
      </c>
      <c r="H404">
        <v>-5</v>
      </c>
      <c r="I404">
        <v>18</v>
      </c>
      <c r="J404">
        <v>0</v>
      </c>
      <c r="K404">
        <v>0</v>
      </c>
      <c r="L404">
        <v>0</v>
      </c>
      <c r="M404">
        <v>0</v>
      </c>
      <c r="N404">
        <v>23</v>
      </c>
      <c r="O404">
        <v>0</v>
      </c>
    </row>
    <row r="405" spans="1:15" ht="13.5" customHeight="1">
      <c r="A405" t="s">
        <v>223</v>
      </c>
      <c r="B405">
        <v>16</v>
      </c>
      <c r="C405" t="s">
        <v>445</v>
      </c>
      <c r="D405">
        <v>10</v>
      </c>
      <c r="E405">
        <v>1</v>
      </c>
      <c r="F405">
        <v>0</v>
      </c>
      <c r="G405">
        <v>1</v>
      </c>
      <c r="H405">
        <v>2</v>
      </c>
      <c r="I405">
        <v>11</v>
      </c>
      <c r="J405">
        <v>0</v>
      </c>
      <c r="K405">
        <v>0</v>
      </c>
      <c r="L405">
        <v>1</v>
      </c>
      <c r="M405">
        <v>0</v>
      </c>
      <c r="N405">
        <v>3</v>
      </c>
      <c r="O405">
        <v>33.3</v>
      </c>
    </row>
    <row r="406" spans="1:15" ht="13.5" customHeight="1">
      <c r="A406" t="s">
        <v>72</v>
      </c>
      <c r="B406">
        <v>6</v>
      </c>
      <c r="C406" t="s">
        <v>396</v>
      </c>
      <c r="D406">
        <v>17</v>
      </c>
      <c r="E406">
        <v>0</v>
      </c>
      <c r="F406">
        <v>1</v>
      </c>
      <c r="G406">
        <v>1</v>
      </c>
      <c r="H406">
        <v>1</v>
      </c>
      <c r="I406">
        <v>25</v>
      </c>
      <c r="J406">
        <v>0</v>
      </c>
      <c r="K406">
        <v>0</v>
      </c>
      <c r="L406">
        <v>0</v>
      </c>
      <c r="M406">
        <v>0</v>
      </c>
      <c r="N406">
        <v>13</v>
      </c>
      <c r="O406">
        <v>0</v>
      </c>
    </row>
    <row r="407" spans="1:15" ht="13.5" customHeight="1">
      <c r="A407" t="s">
        <v>72</v>
      </c>
      <c r="B407">
        <v>42</v>
      </c>
      <c r="C407" t="s">
        <v>403</v>
      </c>
      <c r="D407">
        <v>11</v>
      </c>
      <c r="E407">
        <v>0</v>
      </c>
      <c r="F407">
        <v>1</v>
      </c>
      <c r="G407">
        <v>1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7</v>
      </c>
      <c r="O407">
        <v>0</v>
      </c>
    </row>
    <row r="408" spans="1:15" ht="13.5" customHeight="1">
      <c r="A408" t="s">
        <v>13</v>
      </c>
      <c r="B408">
        <v>20</v>
      </c>
      <c r="C408" t="s">
        <v>394</v>
      </c>
      <c r="D408">
        <v>17</v>
      </c>
      <c r="E408">
        <v>0</v>
      </c>
      <c r="F408">
        <v>0</v>
      </c>
      <c r="G408">
        <v>0</v>
      </c>
      <c r="H408">
        <v>0</v>
      </c>
      <c r="I408">
        <v>4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</row>
    <row r="409" spans="1:15" ht="13.5" customHeight="1">
      <c r="A409" t="s">
        <v>72</v>
      </c>
      <c r="B409">
        <v>21</v>
      </c>
      <c r="C409" t="s">
        <v>508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</row>
    <row r="410" ht="13.5" customHeight="1"/>
    <row r="411" spans="1:15" ht="13.5" customHeight="1">
      <c r="A411" t="s">
        <v>236</v>
      </c>
      <c r="B411" t="s">
        <v>7</v>
      </c>
      <c r="C411" t="s">
        <v>12</v>
      </c>
      <c r="D411" t="s">
        <v>237</v>
      </c>
      <c r="E411" t="s">
        <v>238</v>
      </c>
      <c r="F411" t="s">
        <v>20</v>
      </c>
      <c r="G411" t="s">
        <v>21</v>
      </c>
      <c r="H411" t="s">
        <v>239</v>
      </c>
      <c r="I411" t="s">
        <v>240</v>
      </c>
      <c r="J411" t="s">
        <v>241</v>
      </c>
      <c r="K411" t="s">
        <v>242</v>
      </c>
      <c r="L411" t="s">
        <v>222</v>
      </c>
      <c r="M411" t="s">
        <v>13</v>
      </c>
      <c r="N411" t="s">
        <v>14</v>
      </c>
      <c r="O411" t="s">
        <v>204</v>
      </c>
    </row>
    <row r="412" spans="1:15" ht="13.5" customHeight="1">
      <c r="A412">
        <v>20</v>
      </c>
      <c r="B412" t="s">
        <v>394</v>
      </c>
      <c r="C412">
        <v>17</v>
      </c>
      <c r="D412">
        <v>1052</v>
      </c>
      <c r="E412">
        <v>1.71</v>
      </c>
      <c r="F412">
        <v>10</v>
      </c>
      <c r="G412">
        <v>7</v>
      </c>
      <c r="H412">
        <v>0</v>
      </c>
      <c r="I412">
        <v>3</v>
      </c>
      <c r="J412">
        <v>30</v>
      </c>
      <c r="K412">
        <v>461</v>
      </c>
      <c r="L412">
        <v>0.935</v>
      </c>
      <c r="M412">
        <v>0</v>
      </c>
      <c r="N412">
        <v>0</v>
      </c>
      <c r="O412">
        <v>4</v>
      </c>
    </row>
    <row r="413" spans="1:15" ht="13.5" customHeight="1">
      <c r="A413" t="s">
        <v>243</v>
      </c>
      <c r="C413">
        <v>17</v>
      </c>
      <c r="D413">
        <v>1052</v>
      </c>
      <c r="E413">
        <v>1.71</v>
      </c>
      <c r="F413">
        <v>10</v>
      </c>
      <c r="G413">
        <v>7</v>
      </c>
      <c r="H413">
        <v>0</v>
      </c>
      <c r="I413">
        <v>3</v>
      </c>
      <c r="J413">
        <v>32</v>
      </c>
      <c r="K413">
        <v>463</v>
      </c>
      <c r="L413">
        <v>0.931</v>
      </c>
      <c r="M413">
        <v>0</v>
      </c>
      <c r="N413">
        <v>0</v>
      </c>
      <c r="O413">
        <v>4</v>
      </c>
    </row>
    <row r="414" ht="13.5" customHeight="1"/>
    <row r="415" spans="1:15" ht="13.5" customHeight="1">
      <c r="A415" t="s">
        <v>217</v>
      </c>
      <c r="B415" t="s">
        <v>218</v>
      </c>
      <c r="C415" t="s">
        <v>7</v>
      </c>
      <c r="D415" t="s">
        <v>12</v>
      </c>
      <c r="E415" t="s">
        <v>13</v>
      </c>
      <c r="F415" t="s">
        <v>14</v>
      </c>
      <c r="G415" t="s">
        <v>16</v>
      </c>
      <c r="H415" t="s">
        <v>440</v>
      </c>
      <c r="I415" t="s">
        <v>204</v>
      </c>
      <c r="J415" t="s">
        <v>205</v>
      </c>
      <c r="K415" t="s">
        <v>206</v>
      </c>
      <c r="L415" t="s">
        <v>219</v>
      </c>
      <c r="M415" t="s">
        <v>220</v>
      </c>
      <c r="N415" t="s">
        <v>221</v>
      </c>
      <c r="O415" t="s">
        <v>222</v>
      </c>
    </row>
    <row r="416" spans="1:15" ht="13.5" customHeight="1">
      <c r="A416" t="s">
        <v>223</v>
      </c>
      <c r="B416">
        <v>18</v>
      </c>
      <c r="C416" t="s">
        <v>408</v>
      </c>
      <c r="D416">
        <v>5</v>
      </c>
      <c r="E416">
        <v>3</v>
      </c>
      <c r="F416">
        <v>1</v>
      </c>
      <c r="G416">
        <v>4</v>
      </c>
      <c r="H416">
        <v>5</v>
      </c>
      <c r="I416">
        <v>6</v>
      </c>
      <c r="J416">
        <v>0</v>
      </c>
      <c r="K416">
        <v>1</v>
      </c>
      <c r="L416">
        <v>0</v>
      </c>
      <c r="M416">
        <v>0</v>
      </c>
      <c r="N416">
        <v>12</v>
      </c>
      <c r="O416">
        <v>25</v>
      </c>
    </row>
    <row r="417" spans="1:15" ht="13.5" customHeight="1">
      <c r="A417" t="s">
        <v>223</v>
      </c>
      <c r="B417">
        <v>39</v>
      </c>
      <c r="C417" t="s">
        <v>101</v>
      </c>
      <c r="D417">
        <v>5</v>
      </c>
      <c r="E417">
        <v>2</v>
      </c>
      <c r="F417">
        <v>1</v>
      </c>
      <c r="G417">
        <v>3</v>
      </c>
      <c r="H417">
        <v>-4</v>
      </c>
      <c r="I417">
        <v>6</v>
      </c>
      <c r="J417">
        <v>1</v>
      </c>
      <c r="K417">
        <v>1</v>
      </c>
      <c r="L417">
        <v>0</v>
      </c>
      <c r="M417">
        <v>0</v>
      </c>
      <c r="N417">
        <v>14</v>
      </c>
      <c r="O417">
        <v>14.3</v>
      </c>
    </row>
    <row r="418" spans="1:15" ht="13.5" customHeight="1">
      <c r="A418" t="s">
        <v>227</v>
      </c>
      <c r="B418">
        <v>10</v>
      </c>
      <c r="C418" t="s">
        <v>406</v>
      </c>
      <c r="D418">
        <v>5</v>
      </c>
      <c r="E418">
        <v>1</v>
      </c>
      <c r="F418">
        <v>1</v>
      </c>
      <c r="G418">
        <v>2</v>
      </c>
      <c r="H418">
        <v>-1</v>
      </c>
      <c r="I418">
        <v>2</v>
      </c>
      <c r="J418">
        <v>0</v>
      </c>
      <c r="K418">
        <v>0</v>
      </c>
      <c r="L418">
        <v>1</v>
      </c>
      <c r="M418">
        <v>0</v>
      </c>
      <c r="N418">
        <v>7</v>
      </c>
      <c r="O418">
        <v>14.3</v>
      </c>
    </row>
    <row r="419" spans="1:15" ht="13.5" customHeight="1">
      <c r="A419" t="s">
        <v>225</v>
      </c>
      <c r="B419">
        <v>49</v>
      </c>
      <c r="C419" t="s">
        <v>417</v>
      </c>
      <c r="D419">
        <v>5</v>
      </c>
      <c r="E419">
        <v>1</v>
      </c>
      <c r="F419">
        <v>1</v>
      </c>
      <c r="G419">
        <v>2</v>
      </c>
      <c r="H419">
        <v>-3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10</v>
      </c>
      <c r="O419">
        <v>10</v>
      </c>
    </row>
    <row r="420" spans="1:15" ht="13.5" customHeight="1">
      <c r="A420" t="s">
        <v>225</v>
      </c>
      <c r="B420">
        <v>7</v>
      </c>
      <c r="C420" t="s">
        <v>136</v>
      </c>
      <c r="D420">
        <v>5</v>
      </c>
      <c r="E420">
        <v>0</v>
      </c>
      <c r="F420">
        <v>2</v>
      </c>
      <c r="G420">
        <v>2</v>
      </c>
      <c r="H420">
        <v>-1</v>
      </c>
      <c r="I420">
        <v>10</v>
      </c>
      <c r="J420">
        <v>0</v>
      </c>
      <c r="K420">
        <v>0</v>
      </c>
      <c r="L420">
        <v>0</v>
      </c>
      <c r="M420">
        <v>0</v>
      </c>
      <c r="N420">
        <v>12</v>
      </c>
      <c r="O420">
        <v>0</v>
      </c>
    </row>
    <row r="421" spans="1:15" ht="13.5" customHeight="1">
      <c r="A421" t="s">
        <v>225</v>
      </c>
      <c r="B421">
        <v>26</v>
      </c>
      <c r="C421" t="s">
        <v>413</v>
      </c>
      <c r="D421">
        <v>5</v>
      </c>
      <c r="E421">
        <v>0</v>
      </c>
      <c r="F421">
        <v>2</v>
      </c>
      <c r="G421">
        <v>2</v>
      </c>
      <c r="H421">
        <v>3</v>
      </c>
      <c r="I421">
        <v>2</v>
      </c>
      <c r="J421">
        <v>0</v>
      </c>
      <c r="K421">
        <v>0</v>
      </c>
      <c r="L421">
        <v>0</v>
      </c>
      <c r="M421">
        <v>0</v>
      </c>
      <c r="N421">
        <v>8</v>
      </c>
      <c r="O421">
        <v>0</v>
      </c>
    </row>
    <row r="422" spans="1:15" ht="13.5" customHeight="1">
      <c r="A422" t="s">
        <v>72</v>
      </c>
      <c r="B422">
        <v>55</v>
      </c>
      <c r="C422" t="s">
        <v>418</v>
      </c>
      <c r="D422">
        <v>5</v>
      </c>
      <c r="E422">
        <v>0</v>
      </c>
      <c r="F422">
        <v>2</v>
      </c>
      <c r="G422">
        <v>2</v>
      </c>
      <c r="H422">
        <v>2</v>
      </c>
      <c r="I422">
        <v>4</v>
      </c>
      <c r="J422">
        <v>0</v>
      </c>
      <c r="K422">
        <v>0</v>
      </c>
      <c r="L422">
        <v>0</v>
      </c>
      <c r="M422">
        <v>0</v>
      </c>
      <c r="N422">
        <v>6</v>
      </c>
      <c r="O422">
        <v>0</v>
      </c>
    </row>
    <row r="423" spans="1:15" ht="13.5" customHeight="1">
      <c r="A423" t="s">
        <v>223</v>
      </c>
      <c r="B423">
        <v>22</v>
      </c>
      <c r="C423" t="s">
        <v>410</v>
      </c>
      <c r="D423">
        <v>5</v>
      </c>
      <c r="E423">
        <v>1</v>
      </c>
      <c r="F423">
        <v>0</v>
      </c>
      <c r="G423">
        <v>1</v>
      </c>
      <c r="H423">
        <v>1</v>
      </c>
      <c r="I423">
        <v>2</v>
      </c>
      <c r="J423">
        <v>0</v>
      </c>
      <c r="K423">
        <v>0</v>
      </c>
      <c r="L423">
        <v>0</v>
      </c>
      <c r="M423">
        <v>0</v>
      </c>
      <c r="N423">
        <v>1</v>
      </c>
      <c r="O423">
        <v>100</v>
      </c>
    </row>
    <row r="424" spans="1:15" ht="13.5" customHeight="1">
      <c r="A424" t="s">
        <v>227</v>
      </c>
      <c r="B424">
        <v>38</v>
      </c>
      <c r="C424" t="s">
        <v>55</v>
      </c>
      <c r="D424">
        <v>5</v>
      </c>
      <c r="E424">
        <v>1</v>
      </c>
      <c r="F424">
        <v>0</v>
      </c>
      <c r="G424">
        <v>1</v>
      </c>
      <c r="H424">
        <v>1</v>
      </c>
      <c r="I424">
        <v>4</v>
      </c>
      <c r="J424">
        <v>0</v>
      </c>
      <c r="K424">
        <v>0</v>
      </c>
      <c r="L424">
        <v>0</v>
      </c>
      <c r="M424">
        <v>0</v>
      </c>
      <c r="N424">
        <v>13</v>
      </c>
      <c r="O424">
        <v>7.7</v>
      </c>
    </row>
    <row r="425" spans="1:15" ht="13.5" customHeight="1">
      <c r="A425" t="s">
        <v>72</v>
      </c>
      <c r="B425">
        <v>2</v>
      </c>
      <c r="C425" t="s">
        <v>405</v>
      </c>
      <c r="D425">
        <v>5</v>
      </c>
      <c r="E425">
        <v>0</v>
      </c>
      <c r="F425">
        <v>1</v>
      </c>
      <c r="G425">
        <v>1</v>
      </c>
      <c r="H425">
        <v>-1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6</v>
      </c>
      <c r="O425">
        <v>0</v>
      </c>
    </row>
    <row r="426" spans="1:15" ht="13.5" customHeight="1">
      <c r="A426" t="s">
        <v>72</v>
      </c>
      <c r="B426">
        <v>44</v>
      </c>
      <c r="C426" t="s">
        <v>137</v>
      </c>
      <c r="D426">
        <v>5</v>
      </c>
      <c r="E426">
        <v>0</v>
      </c>
      <c r="F426">
        <v>1</v>
      </c>
      <c r="G426">
        <v>1</v>
      </c>
      <c r="H426">
        <v>1</v>
      </c>
      <c r="I426">
        <v>16</v>
      </c>
      <c r="J426">
        <v>0</v>
      </c>
      <c r="K426">
        <v>0</v>
      </c>
      <c r="L426">
        <v>0</v>
      </c>
      <c r="M426">
        <v>0</v>
      </c>
      <c r="N426">
        <v>8</v>
      </c>
      <c r="O426">
        <v>0</v>
      </c>
    </row>
    <row r="427" spans="1:15" ht="13.5" customHeight="1">
      <c r="A427" t="s">
        <v>227</v>
      </c>
      <c r="B427">
        <v>19</v>
      </c>
      <c r="C427" t="s">
        <v>447</v>
      </c>
      <c r="D427">
        <v>4</v>
      </c>
      <c r="E427">
        <v>0</v>
      </c>
      <c r="F427">
        <v>1</v>
      </c>
      <c r="G427">
        <v>1</v>
      </c>
      <c r="H427">
        <v>-4</v>
      </c>
      <c r="I427">
        <v>2</v>
      </c>
      <c r="J427">
        <v>0</v>
      </c>
      <c r="K427">
        <v>0</v>
      </c>
      <c r="L427">
        <v>0</v>
      </c>
      <c r="M427">
        <v>0</v>
      </c>
      <c r="N427">
        <v>3</v>
      </c>
      <c r="O427">
        <v>0</v>
      </c>
    </row>
    <row r="428" spans="1:15" ht="13.5" customHeight="1">
      <c r="A428" t="s">
        <v>13</v>
      </c>
      <c r="B428">
        <v>30</v>
      </c>
      <c r="C428" t="s">
        <v>141</v>
      </c>
      <c r="D428">
        <v>5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</row>
    <row r="429" spans="1:15" ht="13.5" customHeight="1">
      <c r="A429" t="s">
        <v>13</v>
      </c>
      <c r="B429">
        <v>50</v>
      </c>
      <c r="C429" t="s">
        <v>446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</row>
    <row r="430" spans="1:15" ht="13.5" customHeight="1">
      <c r="A430" t="s">
        <v>72</v>
      </c>
      <c r="B430">
        <v>37</v>
      </c>
      <c r="C430" t="s">
        <v>467</v>
      </c>
      <c r="D430">
        <v>1</v>
      </c>
      <c r="E430">
        <v>0</v>
      </c>
      <c r="F430">
        <v>0</v>
      </c>
      <c r="G430">
        <v>0</v>
      </c>
      <c r="H430">
        <v>0</v>
      </c>
      <c r="I430">
        <v>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</row>
    <row r="431" spans="1:15" ht="13.5" customHeight="1">
      <c r="A431" t="s">
        <v>223</v>
      </c>
      <c r="B431">
        <v>17</v>
      </c>
      <c r="C431" t="s">
        <v>407</v>
      </c>
      <c r="D431">
        <v>3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2</v>
      </c>
      <c r="O431">
        <v>0</v>
      </c>
    </row>
    <row r="432" spans="1:15" ht="13.5" customHeight="1">
      <c r="A432" t="s">
        <v>227</v>
      </c>
      <c r="B432">
        <v>21</v>
      </c>
      <c r="C432" t="s">
        <v>409</v>
      </c>
      <c r="D432">
        <v>5</v>
      </c>
      <c r="E432">
        <v>0</v>
      </c>
      <c r="F432">
        <v>0</v>
      </c>
      <c r="G432">
        <v>0</v>
      </c>
      <c r="H432">
        <v>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6</v>
      </c>
      <c r="O432">
        <v>0</v>
      </c>
    </row>
    <row r="433" spans="1:15" ht="13.5" customHeight="1">
      <c r="A433" t="s">
        <v>72</v>
      </c>
      <c r="B433">
        <v>23</v>
      </c>
      <c r="C433" t="s">
        <v>411</v>
      </c>
      <c r="D433">
        <v>5</v>
      </c>
      <c r="E433">
        <v>0</v>
      </c>
      <c r="F433">
        <v>0</v>
      </c>
      <c r="G433">
        <v>0</v>
      </c>
      <c r="H433">
        <v>0</v>
      </c>
      <c r="I433">
        <v>6</v>
      </c>
      <c r="J433">
        <v>0</v>
      </c>
      <c r="K433">
        <v>0</v>
      </c>
      <c r="L433">
        <v>0</v>
      </c>
      <c r="M433">
        <v>0</v>
      </c>
      <c r="N433">
        <v>6</v>
      </c>
      <c r="O433">
        <v>0</v>
      </c>
    </row>
    <row r="434" spans="1:15" ht="13.5" customHeight="1">
      <c r="A434" t="s">
        <v>223</v>
      </c>
      <c r="B434">
        <v>25</v>
      </c>
      <c r="C434" t="s">
        <v>412</v>
      </c>
      <c r="D434">
        <v>3</v>
      </c>
      <c r="E434">
        <v>0</v>
      </c>
      <c r="F434">
        <v>0</v>
      </c>
      <c r="G434">
        <v>0</v>
      </c>
      <c r="H434">
        <v>-1</v>
      </c>
      <c r="I434">
        <v>2</v>
      </c>
      <c r="J434">
        <v>0</v>
      </c>
      <c r="K434">
        <v>0</v>
      </c>
      <c r="L434">
        <v>0</v>
      </c>
      <c r="M434">
        <v>0</v>
      </c>
      <c r="N434">
        <v>2</v>
      </c>
      <c r="O434">
        <v>0</v>
      </c>
    </row>
    <row r="435" spans="1:15" ht="13.5" customHeight="1">
      <c r="A435" t="s">
        <v>72</v>
      </c>
      <c r="B435">
        <v>27</v>
      </c>
      <c r="C435" t="s">
        <v>414</v>
      </c>
      <c r="D435">
        <v>5</v>
      </c>
      <c r="E435">
        <v>0</v>
      </c>
      <c r="F435">
        <v>0</v>
      </c>
      <c r="G435">
        <v>0</v>
      </c>
      <c r="H435">
        <v>-2</v>
      </c>
      <c r="I435">
        <v>2</v>
      </c>
      <c r="J435">
        <v>0</v>
      </c>
      <c r="K435">
        <v>0</v>
      </c>
      <c r="L435">
        <v>0</v>
      </c>
      <c r="M435">
        <v>0</v>
      </c>
      <c r="N435">
        <v>6</v>
      </c>
      <c r="O435">
        <v>0</v>
      </c>
    </row>
    <row r="436" spans="1:15" ht="13.5" customHeight="1">
      <c r="A436" t="s">
        <v>72</v>
      </c>
      <c r="B436">
        <v>28</v>
      </c>
      <c r="C436" t="s">
        <v>415</v>
      </c>
      <c r="D436">
        <v>4</v>
      </c>
      <c r="E436">
        <v>0</v>
      </c>
      <c r="F436">
        <v>0</v>
      </c>
      <c r="G436">
        <v>0</v>
      </c>
      <c r="H436">
        <v>-2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3</v>
      </c>
      <c r="O436">
        <v>0</v>
      </c>
    </row>
    <row r="437" spans="1:15" ht="13.5" customHeight="1">
      <c r="A437" t="s">
        <v>223</v>
      </c>
      <c r="B437">
        <v>33</v>
      </c>
      <c r="C437" t="s">
        <v>416</v>
      </c>
      <c r="D437">
        <v>1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2</v>
      </c>
      <c r="O437">
        <v>0</v>
      </c>
    </row>
    <row r="438" spans="1:15" ht="13.5" customHeight="1">
      <c r="A438" t="s">
        <v>227</v>
      </c>
      <c r="B438">
        <v>42</v>
      </c>
      <c r="C438" t="s">
        <v>456</v>
      </c>
      <c r="D438">
        <v>3</v>
      </c>
      <c r="E438">
        <v>0</v>
      </c>
      <c r="F438">
        <v>0</v>
      </c>
      <c r="G438">
        <v>0</v>
      </c>
      <c r="H438">
        <v>-1</v>
      </c>
      <c r="I438">
        <v>2</v>
      </c>
      <c r="J438">
        <v>0</v>
      </c>
      <c r="K438">
        <v>0</v>
      </c>
      <c r="L438">
        <v>0</v>
      </c>
      <c r="M438">
        <v>0</v>
      </c>
      <c r="N438">
        <v>1</v>
      </c>
      <c r="O438">
        <v>0</v>
      </c>
    </row>
    <row r="439" spans="1:15" ht="13.5" customHeight="1">
      <c r="A439" t="s">
        <v>223</v>
      </c>
      <c r="B439">
        <v>12</v>
      </c>
      <c r="C439" t="s">
        <v>468</v>
      </c>
      <c r="D439">
        <v>1</v>
      </c>
      <c r="E439">
        <v>0</v>
      </c>
      <c r="F439">
        <v>0</v>
      </c>
      <c r="G439">
        <v>0</v>
      </c>
      <c r="H439">
        <v>-1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</row>
    <row r="440" ht="13.5" customHeight="1"/>
    <row r="441" spans="1:15" ht="13.5" customHeight="1">
      <c r="A441" t="s">
        <v>236</v>
      </c>
      <c r="B441" t="s">
        <v>7</v>
      </c>
      <c r="C441" t="s">
        <v>12</v>
      </c>
      <c r="D441" t="s">
        <v>237</v>
      </c>
      <c r="E441" t="s">
        <v>238</v>
      </c>
      <c r="F441" t="s">
        <v>20</v>
      </c>
      <c r="G441" t="s">
        <v>21</v>
      </c>
      <c r="H441" t="s">
        <v>239</v>
      </c>
      <c r="I441" t="s">
        <v>240</v>
      </c>
      <c r="J441" t="s">
        <v>241</v>
      </c>
      <c r="K441" t="s">
        <v>242</v>
      </c>
      <c r="L441" t="s">
        <v>222</v>
      </c>
      <c r="M441" t="s">
        <v>13</v>
      </c>
      <c r="N441" t="s">
        <v>14</v>
      </c>
      <c r="O441" t="s">
        <v>204</v>
      </c>
    </row>
    <row r="442" spans="1:15" ht="13.5" customHeight="1">
      <c r="A442">
        <v>50</v>
      </c>
      <c r="B442" t="s">
        <v>446</v>
      </c>
      <c r="C442">
        <v>1</v>
      </c>
      <c r="D442">
        <v>18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8</v>
      </c>
      <c r="L442">
        <v>1</v>
      </c>
      <c r="M442">
        <v>0</v>
      </c>
      <c r="N442">
        <v>0</v>
      </c>
      <c r="O442">
        <v>0</v>
      </c>
    </row>
    <row r="443" spans="1:15" ht="13.5" customHeight="1">
      <c r="A443">
        <v>30</v>
      </c>
      <c r="B443" t="s">
        <v>141</v>
      </c>
      <c r="C443">
        <v>5</v>
      </c>
      <c r="D443">
        <v>287</v>
      </c>
      <c r="E443">
        <v>2.51</v>
      </c>
      <c r="F443">
        <v>1</v>
      </c>
      <c r="G443">
        <v>4</v>
      </c>
      <c r="H443">
        <v>0</v>
      </c>
      <c r="I443">
        <v>0</v>
      </c>
      <c r="J443">
        <v>12</v>
      </c>
      <c r="K443">
        <v>109</v>
      </c>
      <c r="L443">
        <v>0.89</v>
      </c>
      <c r="M443">
        <v>0</v>
      </c>
      <c r="N443">
        <v>1</v>
      </c>
      <c r="O443">
        <v>0</v>
      </c>
    </row>
    <row r="444" spans="1:15" ht="13.5" customHeight="1">
      <c r="A444" t="s">
        <v>243</v>
      </c>
      <c r="C444">
        <v>5</v>
      </c>
      <c r="D444">
        <v>305</v>
      </c>
      <c r="E444">
        <v>2.36</v>
      </c>
      <c r="F444">
        <v>1</v>
      </c>
      <c r="G444">
        <v>4</v>
      </c>
      <c r="H444">
        <v>0</v>
      </c>
      <c r="I444">
        <v>0</v>
      </c>
      <c r="J444">
        <v>12</v>
      </c>
      <c r="K444">
        <v>117</v>
      </c>
      <c r="L444">
        <v>0.897</v>
      </c>
      <c r="M444">
        <v>0</v>
      </c>
      <c r="N444">
        <v>1</v>
      </c>
      <c r="O444">
        <v>0</v>
      </c>
    </row>
    <row r="445" ht="13.5" customHeight="1"/>
    <row r="446" spans="1:15" ht="13.5" customHeight="1">
      <c r="A446" t="s">
        <v>217</v>
      </c>
      <c r="B446" t="s">
        <v>218</v>
      </c>
      <c r="C446" t="s">
        <v>7</v>
      </c>
      <c r="D446" t="s">
        <v>12</v>
      </c>
      <c r="E446" t="s">
        <v>13</v>
      </c>
      <c r="F446" t="s">
        <v>14</v>
      </c>
      <c r="G446" t="s">
        <v>16</v>
      </c>
      <c r="H446" t="s">
        <v>440</v>
      </c>
      <c r="I446" t="s">
        <v>204</v>
      </c>
      <c r="J446" t="s">
        <v>205</v>
      </c>
      <c r="K446" t="s">
        <v>206</v>
      </c>
      <c r="L446" t="s">
        <v>219</v>
      </c>
      <c r="M446" t="s">
        <v>220</v>
      </c>
      <c r="N446" t="s">
        <v>221</v>
      </c>
      <c r="O446" t="s">
        <v>222</v>
      </c>
    </row>
    <row r="447" spans="1:15" ht="13.5" customHeight="1">
      <c r="A447" t="s">
        <v>225</v>
      </c>
      <c r="B447">
        <v>19</v>
      </c>
      <c r="C447" t="s">
        <v>153</v>
      </c>
      <c r="D447">
        <v>7</v>
      </c>
      <c r="E447">
        <v>2</v>
      </c>
      <c r="F447">
        <v>7</v>
      </c>
      <c r="G447">
        <v>9</v>
      </c>
      <c r="H447">
        <v>1</v>
      </c>
      <c r="I447">
        <v>2</v>
      </c>
      <c r="J447">
        <v>2</v>
      </c>
      <c r="K447">
        <v>0</v>
      </c>
      <c r="L447">
        <v>0</v>
      </c>
      <c r="M447">
        <v>0</v>
      </c>
      <c r="N447">
        <v>32</v>
      </c>
      <c r="O447">
        <v>6.3</v>
      </c>
    </row>
    <row r="448" spans="1:15" ht="13.5" customHeight="1">
      <c r="A448" t="s">
        <v>223</v>
      </c>
      <c r="B448">
        <v>7</v>
      </c>
      <c r="C448" t="s">
        <v>419</v>
      </c>
      <c r="D448">
        <v>7</v>
      </c>
      <c r="E448">
        <v>2</v>
      </c>
      <c r="F448">
        <v>3</v>
      </c>
      <c r="G448">
        <v>5</v>
      </c>
      <c r="H448">
        <v>2</v>
      </c>
      <c r="I448">
        <v>8</v>
      </c>
      <c r="J448">
        <v>1</v>
      </c>
      <c r="K448">
        <v>0</v>
      </c>
      <c r="L448">
        <v>1</v>
      </c>
      <c r="M448">
        <v>0</v>
      </c>
      <c r="N448">
        <v>13</v>
      </c>
      <c r="O448">
        <v>15.4</v>
      </c>
    </row>
    <row r="449" spans="1:15" ht="13.5" customHeight="1">
      <c r="A449" t="s">
        <v>72</v>
      </c>
      <c r="B449">
        <v>2</v>
      </c>
      <c r="C449" t="s">
        <v>420</v>
      </c>
      <c r="D449">
        <v>7</v>
      </c>
      <c r="E449">
        <v>1</v>
      </c>
      <c r="F449">
        <v>4</v>
      </c>
      <c r="G449">
        <v>5</v>
      </c>
      <c r="H449">
        <v>-6</v>
      </c>
      <c r="I449">
        <v>13</v>
      </c>
      <c r="J449">
        <v>0</v>
      </c>
      <c r="K449">
        <v>0</v>
      </c>
      <c r="L449">
        <v>1</v>
      </c>
      <c r="M449">
        <v>0</v>
      </c>
      <c r="N449">
        <v>15</v>
      </c>
      <c r="O449">
        <v>6.7</v>
      </c>
    </row>
    <row r="450" spans="1:15" ht="13.5" customHeight="1">
      <c r="A450" t="s">
        <v>223</v>
      </c>
      <c r="B450">
        <v>24</v>
      </c>
      <c r="C450" t="s">
        <v>425</v>
      </c>
      <c r="D450">
        <v>7</v>
      </c>
      <c r="E450">
        <v>3</v>
      </c>
      <c r="F450">
        <v>1</v>
      </c>
      <c r="G450">
        <v>4</v>
      </c>
      <c r="H450">
        <v>3</v>
      </c>
      <c r="I450">
        <v>12</v>
      </c>
      <c r="J450">
        <v>0</v>
      </c>
      <c r="K450">
        <v>0</v>
      </c>
      <c r="L450">
        <v>1</v>
      </c>
      <c r="M450">
        <v>0</v>
      </c>
      <c r="N450">
        <v>15</v>
      </c>
      <c r="O450">
        <v>20</v>
      </c>
    </row>
    <row r="451" spans="1:15" ht="13.5" customHeight="1">
      <c r="A451" t="s">
        <v>223</v>
      </c>
      <c r="B451">
        <v>33</v>
      </c>
      <c r="C451" t="s">
        <v>423</v>
      </c>
      <c r="D451">
        <v>7</v>
      </c>
      <c r="E451">
        <v>2</v>
      </c>
      <c r="F451">
        <v>2</v>
      </c>
      <c r="G451">
        <v>4</v>
      </c>
      <c r="H451">
        <v>0</v>
      </c>
      <c r="I451">
        <v>2</v>
      </c>
      <c r="J451">
        <v>2</v>
      </c>
      <c r="K451">
        <v>0</v>
      </c>
      <c r="L451">
        <v>0</v>
      </c>
      <c r="M451">
        <v>0</v>
      </c>
      <c r="N451">
        <v>11</v>
      </c>
      <c r="O451">
        <v>18.2</v>
      </c>
    </row>
    <row r="452" spans="1:15" ht="13.5" customHeight="1">
      <c r="A452" t="s">
        <v>72</v>
      </c>
      <c r="B452">
        <v>55</v>
      </c>
      <c r="C452" t="s">
        <v>169</v>
      </c>
      <c r="D452">
        <v>7</v>
      </c>
      <c r="E452">
        <v>0</v>
      </c>
      <c r="F452">
        <v>4</v>
      </c>
      <c r="G452">
        <v>4</v>
      </c>
      <c r="H452">
        <v>2</v>
      </c>
      <c r="I452">
        <v>6</v>
      </c>
      <c r="J452">
        <v>0</v>
      </c>
      <c r="K452">
        <v>0</v>
      </c>
      <c r="L452">
        <v>0</v>
      </c>
      <c r="M452">
        <v>0</v>
      </c>
      <c r="N452">
        <v>17</v>
      </c>
      <c r="O452">
        <v>0</v>
      </c>
    </row>
    <row r="453" spans="1:15" ht="13.5" customHeight="1">
      <c r="A453" t="s">
        <v>72</v>
      </c>
      <c r="B453">
        <v>6</v>
      </c>
      <c r="C453" t="s">
        <v>421</v>
      </c>
      <c r="D453">
        <v>7</v>
      </c>
      <c r="E453">
        <v>1</v>
      </c>
      <c r="F453">
        <v>2</v>
      </c>
      <c r="G453">
        <v>3</v>
      </c>
      <c r="H453">
        <v>-3</v>
      </c>
      <c r="I453">
        <v>2</v>
      </c>
      <c r="J453">
        <v>1</v>
      </c>
      <c r="K453">
        <v>0</v>
      </c>
      <c r="L453">
        <v>0</v>
      </c>
      <c r="M453">
        <v>0</v>
      </c>
      <c r="N453">
        <v>19</v>
      </c>
      <c r="O453">
        <v>5.3</v>
      </c>
    </row>
    <row r="454" spans="1:15" ht="13.5" customHeight="1">
      <c r="A454" t="s">
        <v>225</v>
      </c>
      <c r="B454">
        <v>22</v>
      </c>
      <c r="C454" t="s">
        <v>424</v>
      </c>
      <c r="D454">
        <v>7</v>
      </c>
      <c r="E454">
        <v>1</v>
      </c>
      <c r="F454">
        <v>2</v>
      </c>
      <c r="G454">
        <v>3</v>
      </c>
      <c r="H454">
        <v>0</v>
      </c>
      <c r="I454">
        <v>0</v>
      </c>
      <c r="J454">
        <v>1</v>
      </c>
      <c r="K454">
        <v>0</v>
      </c>
      <c r="L454">
        <v>0</v>
      </c>
      <c r="M454">
        <v>0</v>
      </c>
      <c r="N454">
        <v>13</v>
      </c>
      <c r="O454">
        <v>7.7</v>
      </c>
    </row>
    <row r="455" spans="1:15" ht="13.5" customHeight="1">
      <c r="A455" t="s">
        <v>225</v>
      </c>
      <c r="B455">
        <v>14</v>
      </c>
      <c r="C455" t="s">
        <v>430</v>
      </c>
      <c r="D455">
        <v>7</v>
      </c>
      <c r="E455">
        <v>1</v>
      </c>
      <c r="F455">
        <v>1</v>
      </c>
      <c r="G455">
        <v>2</v>
      </c>
      <c r="H455">
        <v>-1</v>
      </c>
      <c r="I455">
        <v>4</v>
      </c>
      <c r="J455">
        <v>0</v>
      </c>
      <c r="K455">
        <v>0</v>
      </c>
      <c r="L455">
        <v>0</v>
      </c>
      <c r="M455">
        <v>0</v>
      </c>
      <c r="N455">
        <v>10</v>
      </c>
      <c r="O455">
        <v>10</v>
      </c>
    </row>
    <row r="456" spans="1:15" ht="13.5" customHeight="1">
      <c r="A456" t="s">
        <v>225</v>
      </c>
      <c r="B456">
        <v>26</v>
      </c>
      <c r="C456" t="s">
        <v>422</v>
      </c>
      <c r="D456">
        <v>7</v>
      </c>
      <c r="E456">
        <v>1</v>
      </c>
      <c r="F456">
        <v>1</v>
      </c>
      <c r="G456">
        <v>2</v>
      </c>
      <c r="H456">
        <v>-3</v>
      </c>
      <c r="I456">
        <v>6</v>
      </c>
      <c r="J456">
        <v>1</v>
      </c>
      <c r="K456">
        <v>0</v>
      </c>
      <c r="L456">
        <v>0</v>
      </c>
      <c r="M456">
        <v>0</v>
      </c>
      <c r="N456">
        <v>15</v>
      </c>
      <c r="O456">
        <v>6.7</v>
      </c>
    </row>
    <row r="457" spans="1:15" ht="13.5" customHeight="1">
      <c r="A457" t="s">
        <v>225</v>
      </c>
      <c r="B457">
        <v>10</v>
      </c>
      <c r="C457" t="s">
        <v>428</v>
      </c>
      <c r="D457">
        <v>6</v>
      </c>
      <c r="E457">
        <v>1</v>
      </c>
      <c r="F457">
        <v>0</v>
      </c>
      <c r="G457">
        <v>1</v>
      </c>
      <c r="H457">
        <v>-3</v>
      </c>
      <c r="I457">
        <v>6</v>
      </c>
      <c r="J457">
        <v>0</v>
      </c>
      <c r="K457">
        <v>0</v>
      </c>
      <c r="L457">
        <v>0</v>
      </c>
      <c r="M457">
        <v>0</v>
      </c>
      <c r="N457">
        <v>6</v>
      </c>
      <c r="O457">
        <v>16.7</v>
      </c>
    </row>
    <row r="458" spans="1:15" ht="13.5" customHeight="1">
      <c r="A458" t="s">
        <v>227</v>
      </c>
      <c r="B458">
        <v>37</v>
      </c>
      <c r="C458" t="s">
        <v>433</v>
      </c>
      <c r="D458">
        <v>6</v>
      </c>
      <c r="E458">
        <v>1</v>
      </c>
      <c r="F458">
        <v>0</v>
      </c>
      <c r="G458">
        <v>1</v>
      </c>
      <c r="H458">
        <v>-3</v>
      </c>
      <c r="I458">
        <v>10</v>
      </c>
      <c r="J458">
        <v>0</v>
      </c>
      <c r="K458">
        <v>0</v>
      </c>
      <c r="L458">
        <v>0</v>
      </c>
      <c r="M458">
        <v>0</v>
      </c>
      <c r="N458">
        <v>2</v>
      </c>
      <c r="O458">
        <v>50</v>
      </c>
    </row>
    <row r="459" spans="1:15" ht="13.5" customHeight="1">
      <c r="A459" t="s">
        <v>72</v>
      </c>
      <c r="B459">
        <v>3</v>
      </c>
      <c r="C459" t="s">
        <v>158</v>
      </c>
      <c r="D459">
        <v>7</v>
      </c>
      <c r="E459">
        <v>0</v>
      </c>
      <c r="F459">
        <v>1</v>
      </c>
      <c r="G459">
        <v>1</v>
      </c>
      <c r="H459">
        <v>-4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16</v>
      </c>
      <c r="O459">
        <v>0</v>
      </c>
    </row>
    <row r="460" spans="1:15" ht="13.5" customHeight="1">
      <c r="A460" t="s">
        <v>223</v>
      </c>
      <c r="B460">
        <v>13</v>
      </c>
      <c r="C460" t="s">
        <v>429</v>
      </c>
      <c r="D460">
        <v>7</v>
      </c>
      <c r="E460">
        <v>0</v>
      </c>
      <c r="F460">
        <v>1</v>
      </c>
      <c r="G460">
        <v>1</v>
      </c>
      <c r="H460">
        <v>-3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5</v>
      </c>
      <c r="O460">
        <v>0</v>
      </c>
    </row>
    <row r="461" spans="1:15" ht="13.5" customHeight="1">
      <c r="A461" t="s">
        <v>13</v>
      </c>
      <c r="B461">
        <v>1</v>
      </c>
      <c r="C461" t="s">
        <v>455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</row>
    <row r="462" spans="1:15" ht="13.5" customHeight="1">
      <c r="A462" t="s">
        <v>72</v>
      </c>
      <c r="B462">
        <v>5</v>
      </c>
      <c r="C462" t="s">
        <v>461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2</v>
      </c>
      <c r="J462">
        <v>0</v>
      </c>
      <c r="K462">
        <v>0</v>
      </c>
      <c r="L462">
        <v>0</v>
      </c>
      <c r="M462">
        <v>0</v>
      </c>
      <c r="N462">
        <v>1</v>
      </c>
      <c r="O462">
        <v>0</v>
      </c>
    </row>
    <row r="463" spans="1:15" ht="13.5" customHeight="1">
      <c r="A463" t="s">
        <v>13</v>
      </c>
      <c r="B463">
        <v>35</v>
      </c>
      <c r="C463" t="s">
        <v>469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</row>
    <row r="464" spans="1:15" ht="13.5" customHeight="1">
      <c r="A464" t="s">
        <v>13</v>
      </c>
      <c r="B464">
        <v>39</v>
      </c>
      <c r="C464" t="s">
        <v>44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2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</row>
    <row r="465" spans="1:15" ht="13.5" customHeight="1">
      <c r="A465" t="s">
        <v>72</v>
      </c>
      <c r="B465">
        <v>8</v>
      </c>
      <c r="C465" t="s">
        <v>426</v>
      </c>
      <c r="D465">
        <v>7</v>
      </c>
      <c r="E465">
        <v>0</v>
      </c>
      <c r="F465">
        <v>0</v>
      </c>
      <c r="G465">
        <v>0</v>
      </c>
      <c r="H465">
        <v>1</v>
      </c>
      <c r="I465">
        <v>10</v>
      </c>
      <c r="J465">
        <v>0</v>
      </c>
      <c r="K465">
        <v>0</v>
      </c>
      <c r="L465">
        <v>0</v>
      </c>
      <c r="M465">
        <v>0</v>
      </c>
      <c r="N465">
        <v>6</v>
      </c>
      <c r="O465">
        <v>0</v>
      </c>
    </row>
    <row r="466" spans="1:15" ht="13.5" customHeight="1">
      <c r="A466" t="s">
        <v>227</v>
      </c>
      <c r="B466">
        <v>9</v>
      </c>
      <c r="C466" t="s">
        <v>427</v>
      </c>
      <c r="D466">
        <v>7</v>
      </c>
      <c r="E466">
        <v>0</v>
      </c>
      <c r="F466">
        <v>0</v>
      </c>
      <c r="G466">
        <v>0</v>
      </c>
      <c r="H466">
        <v>-3</v>
      </c>
      <c r="I466">
        <v>4</v>
      </c>
      <c r="J466">
        <v>0</v>
      </c>
      <c r="K466">
        <v>0</v>
      </c>
      <c r="L466">
        <v>0</v>
      </c>
      <c r="M466">
        <v>0</v>
      </c>
      <c r="N466">
        <v>4</v>
      </c>
      <c r="O466">
        <v>0</v>
      </c>
    </row>
    <row r="467" spans="1:15" ht="13.5" customHeight="1">
      <c r="A467" t="s">
        <v>223</v>
      </c>
      <c r="B467">
        <v>16</v>
      </c>
      <c r="C467" t="s">
        <v>431</v>
      </c>
      <c r="D467">
        <v>7</v>
      </c>
      <c r="E467">
        <v>0</v>
      </c>
      <c r="F467">
        <v>0</v>
      </c>
      <c r="G467">
        <v>0</v>
      </c>
      <c r="H467">
        <v>-3</v>
      </c>
      <c r="I467">
        <v>6</v>
      </c>
      <c r="J467">
        <v>0</v>
      </c>
      <c r="K467">
        <v>0</v>
      </c>
      <c r="L467">
        <v>0</v>
      </c>
      <c r="M467">
        <v>0</v>
      </c>
      <c r="N467">
        <v>4</v>
      </c>
      <c r="O467">
        <v>0</v>
      </c>
    </row>
    <row r="468" spans="1:15" ht="13.5" customHeight="1">
      <c r="A468" t="s">
        <v>72</v>
      </c>
      <c r="B468">
        <v>23</v>
      </c>
      <c r="C468" t="s">
        <v>432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2</v>
      </c>
      <c r="J468">
        <v>0</v>
      </c>
      <c r="K468">
        <v>0</v>
      </c>
      <c r="L468">
        <v>0</v>
      </c>
      <c r="M468">
        <v>0</v>
      </c>
      <c r="N468">
        <v>2</v>
      </c>
      <c r="O468">
        <v>0</v>
      </c>
    </row>
    <row r="469" spans="1:15" ht="13.5" customHeight="1">
      <c r="A469" t="s">
        <v>223</v>
      </c>
      <c r="B469">
        <v>17</v>
      </c>
      <c r="C469" t="s">
        <v>439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</row>
    <row r="470" spans="1:15" ht="13.5" customHeight="1">
      <c r="A470" t="s">
        <v>227</v>
      </c>
      <c r="B470">
        <v>32</v>
      </c>
      <c r="C470" t="s">
        <v>470</v>
      </c>
      <c r="D470">
        <v>1</v>
      </c>
      <c r="E470">
        <v>0</v>
      </c>
      <c r="F470">
        <v>0</v>
      </c>
      <c r="G470">
        <v>0</v>
      </c>
      <c r="H470">
        <v>-1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</row>
    <row r="472" spans="1:15" ht="13.5" customHeight="1">
      <c r="A472" t="s">
        <v>236</v>
      </c>
      <c r="B472" t="s">
        <v>7</v>
      </c>
      <c r="C472" t="s">
        <v>12</v>
      </c>
      <c r="D472" t="s">
        <v>237</v>
      </c>
      <c r="E472" t="s">
        <v>238</v>
      </c>
      <c r="F472" t="s">
        <v>20</v>
      </c>
      <c r="G472" t="s">
        <v>21</v>
      </c>
      <c r="H472" t="s">
        <v>239</v>
      </c>
      <c r="I472" t="s">
        <v>240</v>
      </c>
      <c r="J472" t="s">
        <v>241</v>
      </c>
      <c r="K472" t="s">
        <v>242</v>
      </c>
      <c r="L472" t="s">
        <v>222</v>
      </c>
      <c r="M472" t="s">
        <v>13</v>
      </c>
      <c r="N472" t="s">
        <v>14</v>
      </c>
      <c r="O472" t="s">
        <v>204</v>
      </c>
    </row>
    <row r="473" spans="1:15" ht="13.5" customHeight="1">
      <c r="A473">
        <v>39</v>
      </c>
      <c r="B473" t="s">
        <v>44</v>
      </c>
      <c r="C473">
        <v>3</v>
      </c>
      <c r="D473">
        <v>138</v>
      </c>
      <c r="E473">
        <v>2.17</v>
      </c>
      <c r="F473">
        <v>1</v>
      </c>
      <c r="G473">
        <v>1</v>
      </c>
      <c r="H473">
        <v>0</v>
      </c>
      <c r="I473">
        <v>0</v>
      </c>
      <c r="J473">
        <v>5</v>
      </c>
      <c r="K473">
        <v>64</v>
      </c>
      <c r="L473">
        <v>0.922</v>
      </c>
      <c r="M473">
        <v>0</v>
      </c>
      <c r="N473">
        <v>0</v>
      </c>
      <c r="O473">
        <v>2</v>
      </c>
    </row>
    <row r="474" spans="1:15" ht="13.5" customHeight="1">
      <c r="A474">
        <v>35</v>
      </c>
      <c r="B474" t="s">
        <v>469</v>
      </c>
      <c r="C474">
        <v>3</v>
      </c>
      <c r="D474">
        <v>222</v>
      </c>
      <c r="E474">
        <v>2.43</v>
      </c>
      <c r="F474">
        <v>1</v>
      </c>
      <c r="G474">
        <v>2</v>
      </c>
      <c r="H474">
        <v>0</v>
      </c>
      <c r="I474">
        <v>0</v>
      </c>
      <c r="J474">
        <v>9</v>
      </c>
      <c r="K474">
        <v>88</v>
      </c>
      <c r="L474">
        <v>0.898</v>
      </c>
      <c r="M474">
        <v>0</v>
      </c>
      <c r="N474">
        <v>0</v>
      </c>
      <c r="O474">
        <v>0</v>
      </c>
    </row>
    <row r="475" spans="1:15" ht="13.5" customHeight="1">
      <c r="A475">
        <v>1</v>
      </c>
      <c r="B475" t="s">
        <v>455</v>
      </c>
      <c r="C475">
        <v>2</v>
      </c>
      <c r="D475">
        <v>98</v>
      </c>
      <c r="E475">
        <v>2.45</v>
      </c>
      <c r="F475">
        <v>1</v>
      </c>
      <c r="G475">
        <v>1</v>
      </c>
      <c r="H475">
        <v>0</v>
      </c>
      <c r="I475">
        <v>0</v>
      </c>
      <c r="J475">
        <v>4</v>
      </c>
      <c r="K475">
        <v>51</v>
      </c>
      <c r="L475">
        <v>0.922</v>
      </c>
      <c r="M475">
        <v>0</v>
      </c>
      <c r="N475">
        <v>0</v>
      </c>
      <c r="O475">
        <v>0</v>
      </c>
    </row>
    <row r="476" spans="1:15" ht="13.5" customHeight="1">
      <c r="A476" t="s">
        <v>243</v>
      </c>
      <c r="C476">
        <v>7</v>
      </c>
      <c r="D476">
        <v>458</v>
      </c>
      <c r="E476">
        <v>2.36</v>
      </c>
      <c r="F476">
        <v>3</v>
      </c>
      <c r="G476">
        <v>4</v>
      </c>
      <c r="H476">
        <v>0</v>
      </c>
      <c r="I476">
        <v>0</v>
      </c>
      <c r="J476">
        <v>19</v>
      </c>
      <c r="K476">
        <v>204</v>
      </c>
      <c r="L476">
        <v>0.907</v>
      </c>
      <c r="M476">
        <v>0</v>
      </c>
      <c r="N476">
        <v>0</v>
      </c>
      <c r="O476">
        <v>2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Rory Sarkissian</cp:lastModifiedBy>
  <cp:lastPrinted>2003-04-08T04:22:40Z</cp:lastPrinted>
  <dcterms:created xsi:type="dcterms:W3CDTF">2003-04-08T03:51:59Z</dcterms:created>
  <dcterms:modified xsi:type="dcterms:W3CDTF">2004-06-08T21:26:45Z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